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60" firstSheet="1" activeTab="1"/>
  </bookViews>
  <sheets>
    <sheet name="Первоначальный СФП (2)" sheetId="1" r:id="rId1"/>
    <sheet name="прогноз" sheetId="2" r:id="rId2"/>
  </sheets>
  <definedNames>
    <definedName name="_xlnm.Print_Titles" localSheetId="0">'Первоначальный СФП (2)'!$15:$15</definedName>
    <definedName name="_xlnm.Print_Titles" localSheetId="1">'прогноз'!$14:$14</definedName>
    <definedName name="_xlnm.Print_Area" localSheetId="0">'Первоначальный СФП (2)'!$A$1:$L$307</definedName>
    <definedName name="_xlnm.Print_Area" localSheetId="1">'прогноз'!$A$1:$K$24</definedName>
  </definedNames>
  <calcPr fullCalcOnLoad="1"/>
</workbook>
</file>

<file path=xl/sharedStrings.xml><?xml version="1.0" encoding="utf-8"?>
<sst xmlns="http://schemas.openxmlformats.org/spreadsheetml/2006/main" count="355" uniqueCount="216">
  <si>
    <t>Транспорт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</si>
  <si>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</si>
  <si>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</si>
  <si>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администрации муниципального района</t>
  </si>
  <si>
    <t>I. Бюджет муниципального района</t>
  </si>
  <si>
    <t>II. Бюджеты поселений</t>
  </si>
  <si>
    <t>III. Консолидированный бюджет  Хорольского муниципального района</t>
  </si>
  <si>
    <t>Администрация  Хорольского муниципального района</t>
  </si>
  <si>
    <t>в т.ч. субвенции, субсидии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</si>
  <si>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</si>
  <si>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</si>
  <si>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</si>
  <si>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Глава муниципального образования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</si>
  <si>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</si>
  <si>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</si>
  <si>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Субвенции на обеспечение деятельности комиссии по делам несовершеннолетних и защите их прав</t>
  </si>
  <si>
    <t>Субвенции на выполнение отдельных государственных полномочий по государственному управлению охраной труда в 2008 году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</si>
  <si>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</si>
  <si>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000 00 00</t>
  </si>
  <si>
    <t>070 00 00</t>
  </si>
  <si>
    <t>Резервные фонды местных администраций</t>
  </si>
  <si>
    <t>001 00 00</t>
  </si>
  <si>
    <t>Целевые программы муниципальных образований</t>
  </si>
  <si>
    <t>Национальная безопасность и правоохраниельная деятельность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</si>
  <si>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</si>
  <si>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</si>
  <si>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Целевая программа "Профилактика правонарушений в Хорольском муниципальном районе" на 2008-2009 годы</t>
  </si>
  <si>
    <t>Национальная экономика</t>
  </si>
  <si>
    <t>Автомобильный транспорт</t>
  </si>
  <si>
    <t>Отдельные мероприятия в области автомобильного транспорта</t>
  </si>
  <si>
    <t>Мероприятия в сфере культуры, кинематографии и средств массовой информации</t>
  </si>
  <si>
    <t xml:space="preserve">  000 00 00</t>
  </si>
  <si>
    <t>Мероприятия в области здравоохранения, спорта и физической культуры</t>
  </si>
  <si>
    <t>Социальная политика</t>
  </si>
  <si>
    <t>Доплаты к пенсиям государственных служащих субъектов Российской  Федерации и муниципальных служащих</t>
  </si>
  <si>
    <t>Выравнивание бюджетной обеспеченности поселений из районного фонда финансовой поддержки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</si>
  <si>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</si>
  <si>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на развитие улично-дорожной сети в 2008 году, краевая целевая программа "Дороги края", подпрограмма "Устройство автомобильного покрытия на автодогах, проходящих по территории поселений"</t>
  </si>
  <si>
    <t>раздел</t>
  </si>
  <si>
    <t xml:space="preserve">подраздел </t>
  </si>
  <si>
    <t>Образование</t>
  </si>
  <si>
    <t>423 00 00</t>
  </si>
  <si>
    <t>Дошкольное образование</t>
  </si>
  <si>
    <t>Детские дошкольные учреждения</t>
  </si>
  <si>
    <t>Школы-детские сады, школы начальные, неполные средние и средние</t>
  </si>
  <si>
    <t>421 00 00</t>
  </si>
  <si>
    <t>Субвенции на реализацию основных общеобразовательных программ муниципальных общеобразовательных учреждений</t>
  </si>
  <si>
    <t>Субвенции на ежемесячное денежное вознаграждение за классное руководство</t>
  </si>
  <si>
    <t>Мероприятия по проведению оздоровительной компании детей</t>
  </si>
  <si>
    <t>432 00 00</t>
  </si>
  <si>
    <t>Субсидии на внедрение инновационных образовательных программ</t>
  </si>
  <si>
    <t>Приобретение автобусов для государственных и муниципальных школ в сельской местности</t>
  </si>
  <si>
    <t>Субсидии на приобретение автобусов для государственных и муниципальных школ в сельской местности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</si>
  <si>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</si>
  <si>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</si>
  <si>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Краевая целевая программа "Пожарная безопасность" на 2005-2009 годы</t>
  </si>
  <si>
    <t>795 00 00</t>
  </si>
  <si>
    <t>Компенсация части родительской платы за содержание ребенка в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</si>
  <si>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Школы- интернаты</t>
  </si>
  <si>
    <t>422 00 00</t>
  </si>
  <si>
    <t>Дума Хорольского муниципального района</t>
  </si>
  <si>
    <t>Председатель представительного органа муниципального образования</t>
  </si>
  <si>
    <t>IV. Итого по бюджетной системе Хорольского муниципального района</t>
  </si>
  <si>
    <t>Судебная система</t>
  </si>
  <si>
    <t>Показатель</t>
  </si>
  <si>
    <t>Плановый период</t>
  </si>
  <si>
    <t>Доходы без межбюджетных трансфертов</t>
  </si>
  <si>
    <t>Доходы с учетом межбюджетных трансфертов</t>
  </si>
  <si>
    <t>Расходы - всего</t>
  </si>
  <si>
    <t>в том числе:</t>
  </si>
  <si>
    <t>на действующие расходные обязательства</t>
  </si>
  <si>
    <t>на принимаемые расходные обязательства</t>
  </si>
  <si>
    <t>Профицит (+), дефицит (-)</t>
  </si>
  <si>
    <t>Доходы - всего</t>
  </si>
  <si>
    <t>Баланс</t>
  </si>
  <si>
    <t>На начало года-всего</t>
  </si>
  <si>
    <t>На конец года - всего</t>
  </si>
  <si>
    <t>(тыс. рублей)</t>
  </si>
  <si>
    <t>Расходы- всего,</t>
  </si>
  <si>
    <t>наименование главного распорядителя</t>
  </si>
  <si>
    <t>целевая статья</t>
  </si>
  <si>
    <t>вид расходов</t>
  </si>
  <si>
    <t>Всего-</t>
  </si>
  <si>
    <t>15% БК</t>
  </si>
  <si>
    <t>000</t>
  </si>
  <si>
    <t>Социальные выплаты</t>
  </si>
  <si>
    <t>Выполнение функций государственными органами</t>
  </si>
  <si>
    <t>012</t>
  </si>
  <si>
    <t>Центральный аппарат</t>
  </si>
  <si>
    <t>Резервные фонды</t>
  </si>
  <si>
    <t>Прочие расходы</t>
  </si>
  <si>
    <t>Другие общегосударственные вопросы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</si>
  <si>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</si>
  <si>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</si>
  <si>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Выполнение функций бюджетными учреждениями</t>
  </si>
  <si>
    <t>Региональные целевые программы</t>
  </si>
  <si>
    <t>Другие вопросы в области национальной экономики</t>
  </si>
  <si>
    <t>Межбюджетные трансферты</t>
  </si>
  <si>
    <t>Выравнивание бюджетной обеспеченности</t>
  </si>
  <si>
    <t>Фонд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</si>
  <si>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</si>
  <si>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Иные безвозмездные и безвозвратные перечисления</t>
  </si>
  <si>
    <t>Фонд софинансирования</t>
  </si>
  <si>
    <t>10% БК</t>
  </si>
  <si>
    <t>Субсидии юридическим лицам</t>
  </si>
  <si>
    <t>Социальное обеспечение населения</t>
  </si>
  <si>
    <t>Общее образование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</si>
  <si>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</si>
  <si>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</si>
  <si>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</si>
  <si>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Мероприятия в области образования</t>
  </si>
  <si>
    <t>Охрана семьи и детства</t>
  </si>
  <si>
    <t>Субвенции на обеспечение обучающихся в младших классах (1-4 включительно) бесплатным питанием</t>
  </si>
  <si>
    <t>Оздоровление детей</t>
  </si>
  <si>
    <t>Пенсионное обеспечение</t>
  </si>
  <si>
    <t>Доплаты к пенсиям, дополнительное пенсионное обеспечение</t>
  </si>
  <si>
    <t>Мероприятия в сфере образования</t>
  </si>
  <si>
    <t>Физическая культура и спорт</t>
  </si>
  <si>
    <t>Государственная регистрация актов гражданского состояния</t>
  </si>
  <si>
    <t>Хорольское сельское  поселение</t>
  </si>
  <si>
    <t>Ярославское городское поселение</t>
  </si>
  <si>
    <t>Сиваковское сельское  поселение</t>
  </si>
  <si>
    <t>Благодатненское  сельское поселение</t>
  </si>
  <si>
    <t>Новодевицкое сельское поселение</t>
  </si>
  <si>
    <t>Лучкинское сельское поселение</t>
  </si>
  <si>
    <t>V. Объемы бюджетных ассигнований по главным распорядителям бюджетных средств по разделам, подразделам, целевым статьям и видам расходов классификации расходов  бюджетов</t>
  </si>
  <si>
    <t>Выполение функций органами местного самоуправления</t>
  </si>
  <si>
    <t>Проведение выборов  главы   муниципального образования</t>
  </si>
  <si>
    <t xml:space="preserve">Охрана оружающей среды </t>
  </si>
  <si>
    <t>Другие вопросы в области охраны окружающей среды</t>
  </si>
  <si>
    <t>в том чиле субвенции. субсидии</t>
  </si>
  <si>
    <t>01</t>
  </si>
  <si>
    <t>002 00 03</t>
  </si>
  <si>
    <t>Природоохранные мероприятия</t>
  </si>
  <si>
    <t>Целевая программа "Развитие системы дошкольного образования Хорольского муниципального района  Примморского края на 2008-2010 годы"</t>
  </si>
  <si>
    <t>VI. Распределение в очередном финансовом году и плановом периоде между поселениями входящими в состав Хорольского муниципального района дотаций на выравнивание бюджетной обеспеченности поселений</t>
  </si>
  <si>
    <t>на межбюджетные трансферты бюджетам поселений, входящих в состав Хорольского муниципального района</t>
  </si>
  <si>
    <t>Доходы без межбюджетных трансфертов из краевого бюджета</t>
  </si>
  <si>
    <t>Доходы с учетом межбюджетных трансфертов из краевого бюджета</t>
  </si>
  <si>
    <t>IV. Муниципальный долг Хорольского муниципального района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</si>
  <si>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</si>
  <si>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</si>
  <si>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Субсидии на приобретение спортивного, медицинского, технологического оборудования и мебели для общеобразовательных учреждений</t>
  </si>
  <si>
    <t xml:space="preserve">Субвенции на выполнение органами местного самоуправления государственных полномочий по государственному управлению охраной труда </t>
  </si>
  <si>
    <t xml:space="preserve">Субвенции на реализацию отдельных государственных полномочий по созданию  административных комиссий </t>
  </si>
  <si>
    <t xml:space="preserve">СРЕДНЕСРОЧНЫЙ ФИНАНСОВЫЙ  ПЛАН </t>
  </si>
  <si>
    <t>Учреждения по обеспечению хозяйственного обслуживания</t>
  </si>
  <si>
    <t>Периодическая печать и издательства</t>
  </si>
  <si>
    <t>Мероприятия в сфере культуры,кинематографии, средств массовой информации</t>
  </si>
  <si>
    <t>Расходы по оплате договоров с печатными средствами массовой информации</t>
  </si>
  <si>
    <t>Средства массовой информации</t>
  </si>
  <si>
    <t>450 85 04</t>
  </si>
  <si>
    <t>Целевая программа "Профилактика правонарушений, терроризма и экстремизма в Хорольском муниципальном районе" на 2010-2011 годы</t>
  </si>
  <si>
    <t>Компенсация части родительской платы за содержание ребенка в   муниципальных образовательных учреждениях, реализующих основную общеобразовательную программу дошкольного образования</t>
  </si>
  <si>
    <t>Субвенции на реализацию дошкольного, общего и дополнительного образования  в муниципальных общеобразовательных учреждениях  по основным общеобразовательным программам</t>
  </si>
  <si>
    <t>Субвенции на создание и обеспечение деятельности комиссий по делам несовершеннолетних и защите их прав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</si>
  <si>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</si>
  <si>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</si>
  <si>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Государственная поддержка в сфере культуры,кинематографии, средств массовой информации</t>
  </si>
  <si>
    <t>Мероприятия по поддержке и развитию культуры,  кинематографии, средств массовой информации</t>
  </si>
  <si>
    <t>Культура</t>
  </si>
  <si>
    <t xml:space="preserve">Массовый спорт </t>
  </si>
  <si>
    <t>Районная целевая программа "О социальном развитии села на 2011-2013 годы"</t>
  </si>
  <si>
    <t>Районная целевая программа "Комплексные меры по противодействию злоупотреблению наркотиками и их незаконному обороту на 2011-2014 годы"</t>
  </si>
  <si>
    <t>Муниципальная целевая программа "Развитие муниципальной службы в администрации Хорольского муниципального района на 2011-2013 годы"</t>
  </si>
  <si>
    <t>Муниципальная целевая программа "Сохранение и развитие культуры в Хорольском муниципальном районе на 2011-2013 годы"</t>
  </si>
  <si>
    <t>Муниципальная целевая программа "Об обеспечении условий для развития на территории Хорольского муниципального района физической культуры и массового спорта" на 2011-2015 годы</t>
  </si>
  <si>
    <t>Районная целевая программа "Энергосбережение и повышениеп энергетической эффективности в муниципальных учреждениях образования и здравоохранения ХМР на 2010-2012 годы"</t>
  </si>
  <si>
    <t>Районная целевая программа "Пожарная безопасность образовательных учреждений"  на 2006-2012 годы</t>
  </si>
  <si>
    <t xml:space="preserve">Утвержден </t>
  </si>
  <si>
    <t xml:space="preserve">  постановлением </t>
  </si>
  <si>
    <t>Другие вопросы в области национальной  безопасности и правоохранительной деятельности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</si>
  <si>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</si>
  <si>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Очередной финансовый год                         2012 год</t>
  </si>
  <si>
    <t xml:space="preserve"> (2013 год)             1-й год                 </t>
  </si>
  <si>
    <t xml:space="preserve">( 2014 год)             2-й год           </t>
  </si>
  <si>
    <t>от    00.10.2011     №418</t>
  </si>
  <si>
    <t>Хорольского муниципального района на 2012год и плановый период 2013-2014 годов.                                 Основные параметры бюджетной системы Хорольского муниципального района</t>
  </si>
  <si>
    <t>Целевая программа "Развитие малого и среднего предпринимательства в Хорольском муниципальном районе на 2012-2014 годы"</t>
  </si>
  <si>
    <t>Районная целевая прогамма "Отходы" на 2012-2020годы</t>
  </si>
  <si>
    <t>001 40 00</t>
  </si>
  <si>
    <t>001 36 00</t>
  </si>
  <si>
    <t>795 56 00</t>
  </si>
  <si>
    <t>Районная долгосрочная целевая программа "Программно-техническое обслуживание доступа к сети "Интернет" общеобразовательных учреждений Хорольского муниципального района на 2011-2014 годы"</t>
  </si>
  <si>
    <t>Районная целевая программа развития системы дошкольного образования  Хорольского муниципального района  Приморского края на 2011-2013 годы</t>
  </si>
  <si>
    <t>Районная целевая программа "Школьное питание на 2011-2012 годы"</t>
  </si>
  <si>
    <t>795 44 00</t>
  </si>
  <si>
    <t xml:space="preserve">Районная долгосрочная целеваяпрограмма "Развитие системы поиска и поддержки таклантливых учащихся общеобразовательных учреждений Хорольского муниципального района на 2011-2014 годы" </t>
  </si>
  <si>
    <t xml:space="preserve">   Выполнение функций органами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</si>
  <si>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</si>
  <si>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</si>
  <si>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, где отсутствуют военные комиссариаты</t>
  </si>
  <si>
    <t>Фонд компенсации</t>
  </si>
  <si>
    <t>Субвенции на выполнение отдельных государственных полномочий по осуществлению государственного контроля за использованием и сохранностью жилищного фонда независимо от его формы собственности, соблюдением правил содержания общего имущества собственников по</t>
  </si>
  <si>
    <t>Субвенции на осуществление государственного контроля за использованием и сохранностью жилищного фонда независимо от его формы собственности, соблюдением правил содержания общего имущества собственников помещений в многоквартирном доме, а также за соответс</t>
  </si>
  <si>
    <t>Составление (изменение и дополнение) списков  кандидатов в присяжные заседатели федеральных судов общей юрисдикции в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</si>
  <si>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</si>
  <si>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751</t>
  </si>
  <si>
    <t>0700000</t>
  </si>
  <si>
    <t>Резервные фонды исполнительных органов государственной власти субъектов Российской Федерации</t>
  </si>
  <si>
    <t>0700400</t>
  </si>
  <si>
    <t>Резерв материальных ресурсов Приморского края для ликвидации чрезвычайных ситуаций природного и техногенного характера</t>
  </si>
  <si>
    <t>0700430</t>
  </si>
  <si>
    <t>09</t>
  </si>
  <si>
    <t>03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</si>
  <si>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</si>
  <si>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Культура , кинематография</t>
  </si>
  <si>
    <t>муниципальное казенное учреждение "Служба обеспечения деятельности муниципальных образовательных учреждений Хорольского муниципального района"</t>
  </si>
  <si>
    <t>Выполнение функций казенными учреждениями</t>
  </si>
  <si>
    <t>(в  рублях.)</t>
  </si>
  <si>
    <t>Прогноз основных характеристик бюджета</t>
  </si>
  <si>
    <t>I. Бюджет муниципального округа</t>
  </si>
  <si>
    <t>Очередной финансовый год                         2023 год</t>
  </si>
  <si>
    <t xml:space="preserve"> 2024 год                 </t>
  </si>
  <si>
    <t xml:space="preserve"> 2025 год           </t>
  </si>
  <si>
    <t xml:space="preserve">Пограничного муниципального округа на 2024 год и плановый период 2025 и 2026 годов.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</si>
</sst>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"/>
    <numFmt numFmtId="186" formatCode="000&quot; &quot;00&quot; &quot;00"/>
    <numFmt numFmtId="187" formatCode="000"/>
    <numFmt numFmtId="188" formatCode="0.0"/>
  </numFmts>
  <fonts count="55">
    <font>
      <sz val="10"/>
      <name val="Arial"/>
      <family val="0"/>
    </font>
    <font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9" fontId="1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0" borderId="13" xfId="0" applyFont="1" applyBorder="1" applyAlignment="1">
      <alignment wrapText="1"/>
    </xf>
    <xf numFmtId="185" fontId="8" fillId="0" borderId="13" xfId="0" applyNumberFormat="1" applyFont="1" applyBorder="1" applyAlignment="1">
      <alignment horizontal="center"/>
    </xf>
    <xf numFmtId="186" fontId="8" fillId="0" borderId="13" xfId="0" applyNumberFormat="1" applyFont="1" applyBorder="1" applyAlignment="1">
      <alignment horizontal="right"/>
    </xf>
    <xf numFmtId="187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vertical="top" wrapText="1"/>
    </xf>
    <xf numFmtId="185" fontId="9" fillId="0" borderId="13" xfId="0" applyNumberFormat="1" applyFont="1" applyBorder="1" applyAlignment="1">
      <alignment horizontal="center"/>
    </xf>
    <xf numFmtId="186" fontId="9" fillId="0" borderId="13" xfId="0" applyNumberFormat="1" applyFont="1" applyBorder="1" applyAlignment="1">
      <alignment horizontal="right"/>
    </xf>
    <xf numFmtId="187" fontId="9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wrapText="1"/>
    </xf>
    <xf numFmtId="185" fontId="7" fillId="0" borderId="13" xfId="0" applyNumberFormat="1" applyFont="1" applyBorder="1" applyAlignment="1">
      <alignment horizontal="center"/>
    </xf>
    <xf numFmtId="186" fontId="7" fillId="0" borderId="13" xfId="0" applyNumberFormat="1" applyFont="1" applyBorder="1" applyAlignment="1">
      <alignment horizontal="right"/>
    </xf>
    <xf numFmtId="187" fontId="7" fillId="0" borderId="13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186" fontId="7" fillId="0" borderId="13" xfId="0" applyNumberFormat="1" applyFont="1" applyBorder="1" applyAlignment="1">
      <alignment horizontal="right"/>
    </xf>
    <xf numFmtId="187" fontId="7" fillId="0" borderId="13" xfId="0" applyNumberFormat="1" applyFont="1" applyBorder="1" applyAlignment="1">
      <alignment horizontal="center"/>
    </xf>
    <xf numFmtId="0" fontId="10" fillId="33" borderId="13" xfId="0" applyFont="1" applyFill="1" applyBorder="1" applyAlignment="1">
      <alignment wrapText="1"/>
    </xf>
    <xf numFmtId="185" fontId="7" fillId="33" borderId="13" xfId="0" applyNumberFormat="1" applyFont="1" applyFill="1" applyBorder="1" applyAlignment="1">
      <alignment horizontal="center"/>
    </xf>
    <xf numFmtId="186" fontId="7" fillId="33" borderId="13" xfId="0" applyNumberFormat="1" applyFont="1" applyFill="1" applyBorder="1" applyAlignment="1">
      <alignment horizontal="right"/>
    </xf>
    <xf numFmtId="187" fontId="7" fillId="33" borderId="13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0" fillId="0" borderId="13" xfId="0" applyFont="1" applyFill="1" applyBorder="1" applyAlignment="1">
      <alignment wrapText="1"/>
    </xf>
    <xf numFmtId="185" fontId="9" fillId="0" borderId="13" xfId="0" applyNumberFormat="1" applyFont="1" applyBorder="1" applyAlignment="1">
      <alignment horizontal="center"/>
    </xf>
    <xf numFmtId="186" fontId="9" fillId="0" borderId="13" xfId="0" applyNumberFormat="1" applyFont="1" applyBorder="1" applyAlignment="1">
      <alignment horizontal="right"/>
    </xf>
    <xf numFmtId="187" fontId="9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10" fillId="0" borderId="13" xfId="0" applyFont="1" applyBorder="1" applyAlignment="1">
      <alignment/>
    </xf>
    <xf numFmtId="185" fontId="8" fillId="0" borderId="13" xfId="0" applyNumberFormat="1" applyFont="1" applyBorder="1" applyAlignment="1">
      <alignment horizontal="center"/>
    </xf>
    <xf numFmtId="186" fontId="8" fillId="0" borderId="13" xfId="0" applyNumberFormat="1" applyFont="1" applyBorder="1" applyAlignment="1">
      <alignment horizontal="right"/>
    </xf>
    <xf numFmtId="187" fontId="8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33" borderId="13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13" xfId="0" applyFont="1" applyBorder="1" applyAlignment="1">
      <alignment wrapText="1"/>
    </xf>
    <xf numFmtId="185" fontId="0" fillId="0" borderId="13" xfId="0" applyNumberFormat="1" applyFont="1" applyBorder="1" applyAlignment="1">
      <alignment horizontal="center"/>
    </xf>
    <xf numFmtId="186" fontId="0" fillId="0" borderId="13" xfId="0" applyNumberFormat="1" applyFont="1" applyBorder="1" applyAlignment="1">
      <alignment horizontal="right"/>
    </xf>
    <xf numFmtId="187" fontId="0" fillId="0" borderId="13" xfId="0" applyNumberFormat="1" applyFont="1" applyBorder="1" applyAlignment="1">
      <alignment horizontal="center"/>
    </xf>
    <xf numFmtId="187" fontId="6" fillId="0" borderId="13" xfId="0" applyNumberFormat="1" applyFont="1" applyBorder="1" applyAlignment="1">
      <alignment horizontal="center"/>
    </xf>
    <xf numFmtId="185" fontId="6" fillId="0" borderId="13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 horizontal="right"/>
    </xf>
    <xf numFmtId="185" fontId="15" fillId="0" borderId="13" xfId="0" applyNumberFormat="1" applyFont="1" applyBorder="1" applyAlignment="1">
      <alignment horizontal="center"/>
    </xf>
    <xf numFmtId="186" fontId="15" fillId="0" borderId="13" xfId="0" applyNumberFormat="1" applyFont="1" applyBorder="1" applyAlignment="1">
      <alignment horizontal="right"/>
    </xf>
    <xf numFmtId="187" fontId="15" fillId="0" borderId="13" xfId="0" applyNumberFormat="1" applyFont="1" applyBorder="1" applyAlignment="1">
      <alignment horizontal="center"/>
    </xf>
    <xf numFmtId="185" fontId="11" fillId="0" borderId="13" xfId="0" applyNumberFormat="1" applyFont="1" applyBorder="1" applyAlignment="1">
      <alignment horizontal="center"/>
    </xf>
    <xf numFmtId="186" fontId="11" fillId="0" borderId="13" xfId="0" applyNumberFormat="1" applyFont="1" applyBorder="1" applyAlignment="1">
      <alignment horizontal="right"/>
    </xf>
    <xf numFmtId="187" fontId="11" fillId="0" borderId="13" xfId="0" applyNumberFormat="1" applyFont="1" applyBorder="1" applyAlignment="1">
      <alignment horizontal="center"/>
    </xf>
    <xf numFmtId="185" fontId="12" fillId="0" borderId="13" xfId="0" applyNumberFormat="1" applyFont="1" applyBorder="1" applyAlignment="1">
      <alignment horizontal="center"/>
    </xf>
    <xf numFmtId="186" fontId="12" fillId="0" borderId="13" xfId="0" applyNumberFormat="1" applyFont="1" applyBorder="1" applyAlignment="1">
      <alignment horizontal="right"/>
    </xf>
    <xf numFmtId="187" fontId="12" fillId="0" borderId="13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2" fillId="33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wrapText="1"/>
    </xf>
    <xf numFmtId="0" fontId="12" fillId="0" borderId="13" xfId="0" applyFont="1" applyBorder="1" applyAlignment="1">
      <alignment/>
    </xf>
    <xf numFmtId="0" fontId="12" fillId="0" borderId="14" xfId="0" applyFont="1" applyFill="1" applyBorder="1" applyAlignment="1">
      <alignment vertical="top" wrapText="1"/>
    </xf>
    <xf numFmtId="187" fontId="10" fillId="0" borderId="13" xfId="0" applyNumberFormat="1" applyFont="1" applyBorder="1" applyAlignment="1">
      <alignment horizontal="center"/>
    </xf>
    <xf numFmtId="185" fontId="10" fillId="0" borderId="13" xfId="0" applyNumberFormat="1" applyFont="1" applyBorder="1" applyAlignment="1">
      <alignment horizontal="center"/>
    </xf>
    <xf numFmtId="186" fontId="10" fillId="0" borderId="13" xfId="0" applyNumberFormat="1" applyFont="1" applyBorder="1" applyAlignment="1">
      <alignment horizontal="right"/>
    </xf>
    <xf numFmtId="4" fontId="1" fillId="0" borderId="10" xfId="0" applyNumberFormat="1" applyFont="1" applyFill="1" applyBorder="1" applyAlignment="1">
      <alignment horizontal="center" shrinkToFit="1"/>
    </xf>
    <xf numFmtId="0" fontId="1" fillId="0" borderId="11" xfId="0" applyFont="1" applyFill="1" applyBorder="1" applyAlignment="1">
      <alignment horizontal="center" shrinkToFit="1"/>
    </xf>
    <xf numFmtId="4" fontId="1" fillId="0" borderId="11" xfId="0" applyNumberFormat="1" applyFont="1" applyFill="1" applyBorder="1" applyAlignment="1">
      <alignment horizontal="center" shrinkToFit="1"/>
    </xf>
    <xf numFmtId="0" fontId="8" fillId="33" borderId="13" xfId="0" applyFont="1" applyFill="1" applyBorder="1" applyAlignment="1">
      <alignment wrapText="1"/>
    </xf>
    <xf numFmtId="49" fontId="6" fillId="33" borderId="13" xfId="0" applyNumberFormat="1" applyFont="1" applyFill="1" applyBorder="1" applyAlignment="1">
      <alignment horizontal="center" wrapText="1"/>
    </xf>
    <xf numFmtId="185" fontId="9" fillId="33" borderId="13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right"/>
    </xf>
    <xf numFmtId="187" fontId="9" fillId="33" borderId="13" xfId="0" applyNumberFormat="1" applyFont="1" applyFill="1" applyBorder="1" applyAlignment="1">
      <alignment horizontal="center"/>
    </xf>
    <xf numFmtId="185" fontId="10" fillId="0" borderId="13" xfId="0" applyNumberFormat="1" applyFont="1" applyFill="1" applyBorder="1" applyAlignment="1">
      <alignment horizontal="center"/>
    </xf>
    <xf numFmtId="186" fontId="10" fillId="0" borderId="13" xfId="0" applyNumberFormat="1" applyFont="1" applyFill="1" applyBorder="1" applyAlignment="1">
      <alignment horizontal="right"/>
    </xf>
    <xf numFmtId="187" fontId="10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vertical="top" wrapText="1"/>
    </xf>
    <xf numFmtId="0" fontId="11" fillId="34" borderId="13" xfId="0" applyFont="1" applyFill="1" applyBorder="1" applyAlignment="1">
      <alignment vertical="top" wrapText="1"/>
    </xf>
    <xf numFmtId="0" fontId="12" fillId="34" borderId="13" xfId="0" applyFont="1" applyFill="1" applyBorder="1" applyAlignment="1">
      <alignment vertical="top" wrapText="1"/>
    </xf>
    <xf numFmtId="0" fontId="12" fillId="34" borderId="13" xfId="0" applyFont="1" applyFill="1" applyBorder="1" applyAlignment="1">
      <alignment horizontal="left" vertical="top" wrapText="1"/>
    </xf>
    <xf numFmtId="49" fontId="0" fillId="33" borderId="13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4" fillId="0" borderId="13" xfId="0" applyFont="1" applyFill="1" applyBorder="1" applyAlignment="1">
      <alignment vertical="top" wrapText="1"/>
    </xf>
    <xf numFmtId="49" fontId="14" fillId="0" borderId="13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/>
    </xf>
    <xf numFmtId="9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shrinkToFit="1"/>
    </xf>
    <xf numFmtId="4" fontId="1" fillId="0" borderId="11" xfId="0" applyNumberFormat="1" applyFont="1" applyFill="1" applyBorder="1" applyAlignment="1">
      <alignment horizontal="center" shrinkToFit="1"/>
    </xf>
    <xf numFmtId="0" fontId="1" fillId="0" borderId="11" xfId="0" applyFont="1" applyFill="1" applyBorder="1" applyAlignment="1">
      <alignment horizontal="center" shrinkToFit="1"/>
    </xf>
    <xf numFmtId="4" fontId="5" fillId="0" borderId="10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shrinkToFit="1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" fontId="19" fillId="0" borderId="10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 shrinkToFit="1"/>
    </xf>
    <xf numFmtId="2" fontId="5" fillId="0" borderId="1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shrinkToFit="1"/>
    </xf>
    <xf numFmtId="4" fontId="17" fillId="0" borderId="11" xfId="0" applyNumberFormat="1" applyFont="1" applyFill="1" applyBorder="1" applyAlignment="1">
      <alignment horizontal="center" shrinkToFit="1"/>
    </xf>
    <xf numFmtId="9" fontId="1" fillId="0" borderId="10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/>
    </xf>
    <xf numFmtId="9" fontId="1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4" fontId="5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shrinkToFit="1"/>
    </xf>
    <xf numFmtId="0" fontId="14" fillId="0" borderId="11" xfId="0" applyFont="1" applyFill="1" applyBorder="1" applyAlignment="1">
      <alignment horizontal="center" shrinkToFit="1"/>
    </xf>
    <xf numFmtId="0" fontId="17" fillId="0" borderId="11" xfId="0" applyFont="1" applyFill="1" applyBorder="1" applyAlignment="1">
      <alignment horizontal="center" shrinkToFit="1"/>
    </xf>
    <xf numFmtId="4" fontId="16" fillId="0" borderId="10" xfId="0" applyNumberFormat="1" applyFont="1" applyFill="1" applyBorder="1" applyAlignment="1">
      <alignment horizontal="center" shrinkToFit="1"/>
    </xf>
    <xf numFmtId="0" fontId="16" fillId="0" borderId="11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2" fontId="20" fillId="0" borderId="10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shrinkToFit="1"/>
    </xf>
    <xf numFmtId="2" fontId="1" fillId="0" borderId="11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9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9" fontId="1" fillId="0" borderId="16" xfId="0" applyNumberFormat="1" applyFont="1" applyFill="1" applyBorder="1" applyAlignment="1">
      <alignment horizontal="center"/>
    </xf>
    <xf numFmtId="9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8"/>
  <sheetViews>
    <sheetView view="pageBreakPreview" zoomScaleNormal="75" zoomScaleSheetLayoutView="100" zoomScalePageLayoutView="0" workbookViewId="0" topLeftCell="A9">
      <selection activeCell="G70" sqref="G70:H70"/>
    </sheetView>
  </sheetViews>
  <sheetFormatPr defaultColWidth="9.140625" defaultRowHeight="12.75"/>
  <cols>
    <col min="1" max="1" width="31.8515625" style="3" customWidth="1"/>
    <col min="2" max="2" width="11.8515625" style="3" hidden="1" customWidth="1"/>
    <col min="3" max="3" width="7.7109375" style="3" customWidth="1"/>
    <col min="4" max="4" width="8.28125" style="3" customWidth="1"/>
    <col min="5" max="5" width="9.28125" style="3" customWidth="1"/>
    <col min="6" max="6" width="9.00390625" style="3" customWidth="1"/>
    <col min="7" max="7" width="11.140625" style="3" customWidth="1"/>
    <col min="8" max="8" width="3.57421875" style="3" customWidth="1"/>
    <col min="9" max="9" width="6.57421875" style="3" customWidth="1"/>
    <col min="10" max="10" width="6.421875" style="3" customWidth="1"/>
    <col min="11" max="11" width="8.8515625" style="3" customWidth="1"/>
    <col min="12" max="12" width="4.7109375" style="3" customWidth="1"/>
    <col min="13" max="13" width="13.8515625" style="0" customWidth="1"/>
  </cols>
  <sheetData>
    <row r="1" spans="1:12" ht="16.5">
      <c r="A1" s="2"/>
      <c r="B1" s="2"/>
      <c r="F1" s="2"/>
      <c r="G1" s="149" t="s">
        <v>169</v>
      </c>
      <c r="H1" s="149"/>
      <c r="I1" s="149"/>
      <c r="J1" s="149"/>
      <c r="K1" s="149"/>
      <c r="L1" s="149"/>
    </row>
    <row r="2" spans="1:12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>
      <c r="A3" s="2"/>
      <c r="B3" s="2"/>
      <c r="F3" s="2"/>
      <c r="G3" s="149" t="s">
        <v>170</v>
      </c>
      <c r="H3" s="149"/>
      <c r="I3" s="149"/>
      <c r="J3" s="149"/>
      <c r="K3" s="149"/>
      <c r="L3" s="149"/>
    </row>
    <row r="4" spans="1:12" ht="16.5">
      <c r="A4" s="2"/>
      <c r="B4" s="2"/>
      <c r="F4" s="2"/>
      <c r="G4" s="149" t="s">
        <v>3</v>
      </c>
      <c r="H4" s="149"/>
      <c r="I4" s="149"/>
      <c r="J4" s="149"/>
      <c r="K4" s="149"/>
      <c r="L4" s="149"/>
    </row>
    <row r="5" spans="1:12" ht="16.5">
      <c r="A5" s="2"/>
      <c r="B5" s="2"/>
      <c r="C5" s="2"/>
      <c r="D5" s="2"/>
      <c r="E5" s="2"/>
      <c r="F5" s="2"/>
      <c r="G5" s="149" t="s">
        <v>176</v>
      </c>
      <c r="H5" s="149"/>
      <c r="I5" s="149"/>
      <c r="J5" s="149"/>
      <c r="K5" s="149"/>
      <c r="L5" s="149"/>
    </row>
    <row r="6" spans="1:12" ht="41.2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12" ht="16.5">
      <c r="A7" s="149" t="s">
        <v>145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</row>
    <row r="8" spans="1:12" ht="16.5" customHeight="1">
      <c r="A8" s="158" t="s">
        <v>177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2" ht="14.2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</row>
    <row r="10" spans="1:12" ht="16.5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</row>
    <row r="11" spans="1:12" ht="16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6.5">
      <c r="A12" s="2"/>
      <c r="B12" s="2"/>
      <c r="C12" s="2"/>
      <c r="D12" s="2"/>
      <c r="E12" s="2"/>
      <c r="F12" s="2"/>
      <c r="G12" s="2"/>
      <c r="H12" s="2"/>
      <c r="I12" s="2"/>
      <c r="J12" s="2"/>
      <c r="K12" s="157" t="s">
        <v>77</v>
      </c>
      <c r="L12" s="157"/>
    </row>
    <row r="13" spans="1:12" ht="34.5" customHeight="1">
      <c r="A13" s="159" t="s">
        <v>64</v>
      </c>
      <c r="B13" s="160"/>
      <c r="C13" s="160"/>
      <c r="D13" s="160"/>
      <c r="E13" s="160"/>
      <c r="F13" s="161"/>
      <c r="G13" s="150" t="s">
        <v>173</v>
      </c>
      <c r="H13" s="151"/>
      <c r="I13" s="154" t="s">
        <v>65</v>
      </c>
      <c r="J13" s="155"/>
      <c r="K13" s="155"/>
      <c r="L13" s="156"/>
    </row>
    <row r="14" spans="1:12" ht="34.5" customHeight="1">
      <c r="A14" s="162"/>
      <c r="B14" s="163"/>
      <c r="C14" s="163"/>
      <c r="D14" s="163"/>
      <c r="E14" s="163"/>
      <c r="F14" s="164"/>
      <c r="G14" s="152"/>
      <c r="H14" s="153"/>
      <c r="I14" s="131" t="s">
        <v>174</v>
      </c>
      <c r="J14" s="132"/>
      <c r="K14" s="131" t="s">
        <v>175</v>
      </c>
      <c r="L14" s="132"/>
    </row>
    <row r="15" spans="1:12" ht="16.5">
      <c r="A15" s="130">
        <v>1</v>
      </c>
      <c r="B15" s="130"/>
      <c r="C15" s="130"/>
      <c r="D15" s="130"/>
      <c r="E15" s="130"/>
      <c r="F15" s="130"/>
      <c r="G15" s="130">
        <v>2</v>
      </c>
      <c r="H15" s="130"/>
      <c r="I15" s="130">
        <v>3</v>
      </c>
      <c r="J15" s="130"/>
      <c r="K15" s="130">
        <v>4</v>
      </c>
      <c r="L15" s="130"/>
    </row>
    <row r="16" spans="1:12" ht="16.5">
      <c r="A16" s="133" t="s">
        <v>4</v>
      </c>
      <c r="B16" s="134"/>
      <c r="C16" s="134"/>
      <c r="D16" s="134"/>
      <c r="E16" s="134"/>
      <c r="F16" s="135"/>
      <c r="G16" s="130"/>
      <c r="H16" s="130"/>
      <c r="I16" s="130"/>
      <c r="J16" s="130"/>
      <c r="K16" s="130"/>
      <c r="L16" s="130"/>
    </row>
    <row r="17" spans="1:12" ht="16.5">
      <c r="A17" s="136" t="s">
        <v>66</v>
      </c>
      <c r="B17" s="136"/>
      <c r="C17" s="136"/>
      <c r="D17" s="136"/>
      <c r="E17" s="136"/>
      <c r="F17" s="136"/>
      <c r="G17" s="129">
        <v>191580</v>
      </c>
      <c r="H17" s="129"/>
      <c r="I17" s="129">
        <v>200523</v>
      </c>
      <c r="J17" s="129"/>
      <c r="K17" s="129">
        <v>210268</v>
      </c>
      <c r="L17" s="129"/>
    </row>
    <row r="18" spans="1:12" s="1" customFormat="1" ht="16.5">
      <c r="A18" s="136" t="s">
        <v>67</v>
      </c>
      <c r="B18" s="136"/>
      <c r="C18" s="136"/>
      <c r="D18" s="136"/>
      <c r="E18" s="136"/>
      <c r="F18" s="136"/>
      <c r="G18" s="129">
        <v>353646.27</v>
      </c>
      <c r="H18" s="129"/>
      <c r="I18" s="129">
        <v>362589.27</v>
      </c>
      <c r="J18" s="129"/>
      <c r="K18" s="129">
        <v>372334.27</v>
      </c>
      <c r="L18" s="129"/>
    </row>
    <row r="19" spans="1:12" s="1" customFormat="1" ht="16.5">
      <c r="A19" s="136" t="s">
        <v>68</v>
      </c>
      <c r="B19" s="136"/>
      <c r="C19" s="136"/>
      <c r="D19" s="136"/>
      <c r="E19" s="136"/>
      <c r="F19" s="136"/>
      <c r="G19" s="129">
        <f>G18+G24</f>
        <v>357290.27</v>
      </c>
      <c r="H19" s="129"/>
      <c r="I19" s="129">
        <f>I18+I24</f>
        <v>362589.27</v>
      </c>
      <c r="J19" s="129"/>
      <c r="K19" s="129">
        <f>K18+K24</f>
        <v>372334.27</v>
      </c>
      <c r="L19" s="129"/>
    </row>
    <row r="20" spans="1:12" ht="16.5">
      <c r="A20" s="136" t="s">
        <v>69</v>
      </c>
      <c r="B20" s="136"/>
      <c r="C20" s="136"/>
      <c r="D20" s="136"/>
      <c r="E20" s="136"/>
      <c r="F20" s="136"/>
      <c r="G20" s="129"/>
      <c r="H20" s="129"/>
      <c r="I20" s="129"/>
      <c r="J20" s="129"/>
      <c r="K20" s="129"/>
      <c r="L20" s="129"/>
    </row>
    <row r="21" spans="1:12" ht="16.5">
      <c r="A21" s="136" t="s">
        <v>70</v>
      </c>
      <c r="B21" s="136"/>
      <c r="C21" s="136"/>
      <c r="D21" s="136"/>
      <c r="E21" s="136"/>
      <c r="F21" s="136"/>
      <c r="G21" s="129">
        <f>G19-G22-G23</f>
        <v>339791.27</v>
      </c>
      <c r="H21" s="129"/>
      <c r="I21" s="129">
        <f>I19-I22-I23</f>
        <v>345240.27</v>
      </c>
      <c r="J21" s="129"/>
      <c r="K21" s="129">
        <f>K19-K22-K23</f>
        <v>354985.27</v>
      </c>
      <c r="L21" s="129"/>
    </row>
    <row r="22" spans="1:12" ht="16.5">
      <c r="A22" s="136" t="s">
        <v>71</v>
      </c>
      <c r="B22" s="136"/>
      <c r="C22" s="136"/>
      <c r="D22" s="136"/>
      <c r="E22" s="136"/>
      <c r="F22" s="136"/>
      <c r="G22" s="129">
        <v>150</v>
      </c>
      <c r="H22" s="129"/>
      <c r="I22" s="129"/>
      <c r="J22" s="129"/>
      <c r="K22" s="129"/>
      <c r="L22" s="129"/>
    </row>
    <row r="23" spans="1:12" ht="18.75" customHeight="1">
      <c r="A23" s="138" t="s">
        <v>136</v>
      </c>
      <c r="B23" s="139"/>
      <c r="C23" s="139"/>
      <c r="D23" s="139"/>
      <c r="E23" s="139"/>
      <c r="F23" s="140"/>
      <c r="G23" s="129">
        <v>17349</v>
      </c>
      <c r="H23" s="129"/>
      <c r="I23" s="129">
        <v>17349</v>
      </c>
      <c r="J23" s="129"/>
      <c r="K23" s="129">
        <v>17349</v>
      </c>
      <c r="L23" s="129"/>
    </row>
    <row r="24" spans="1:12" s="1" customFormat="1" ht="18.75" customHeight="1">
      <c r="A24" s="138" t="s">
        <v>72</v>
      </c>
      <c r="B24" s="139"/>
      <c r="C24" s="139"/>
      <c r="D24" s="139"/>
      <c r="E24" s="139"/>
      <c r="F24" s="140"/>
      <c r="G24" s="106">
        <v>3644</v>
      </c>
      <c r="H24" s="137"/>
      <c r="I24" s="106">
        <v>0</v>
      </c>
      <c r="J24" s="137"/>
      <c r="K24" s="106">
        <v>0</v>
      </c>
      <c r="L24" s="137"/>
    </row>
    <row r="25" spans="1:12" ht="15" customHeight="1" hidden="1">
      <c r="A25" s="125" t="s">
        <v>83</v>
      </c>
      <c r="B25" s="126"/>
      <c r="C25" s="126"/>
      <c r="D25" s="126"/>
      <c r="E25" s="126"/>
      <c r="F25" s="142"/>
      <c r="G25" s="129"/>
      <c r="H25" s="129"/>
      <c r="I25" s="129"/>
      <c r="J25" s="129"/>
      <c r="K25" s="129"/>
      <c r="L25" s="129"/>
    </row>
    <row r="26" spans="1:12" ht="17.25" customHeight="1" hidden="1">
      <c r="A26" s="125"/>
      <c r="B26" s="126"/>
      <c r="C26" s="127"/>
      <c r="D26" s="127"/>
      <c r="E26" s="127"/>
      <c r="F26" s="128"/>
      <c r="G26" s="106"/>
      <c r="H26" s="107"/>
      <c r="I26" s="106"/>
      <c r="J26" s="107"/>
      <c r="K26" s="106"/>
      <c r="L26" s="107"/>
    </row>
    <row r="27" spans="1:12" ht="12.75" customHeight="1">
      <c r="A27" s="6"/>
      <c r="B27" s="7"/>
      <c r="C27" s="9"/>
      <c r="D27" s="9"/>
      <c r="E27" s="9"/>
      <c r="F27" s="10"/>
      <c r="G27" s="106"/>
      <c r="H27" s="107"/>
      <c r="I27" s="106"/>
      <c r="J27" s="107"/>
      <c r="K27" s="106"/>
      <c r="L27" s="107"/>
    </row>
    <row r="28" spans="1:12" ht="15" customHeight="1">
      <c r="A28" s="141" t="s">
        <v>5</v>
      </c>
      <c r="B28" s="141"/>
      <c r="C28" s="141"/>
      <c r="D28" s="141"/>
      <c r="E28" s="141"/>
      <c r="F28" s="141"/>
      <c r="G28" s="130"/>
      <c r="H28" s="130"/>
      <c r="I28" s="130"/>
      <c r="J28" s="130"/>
      <c r="K28" s="130"/>
      <c r="L28" s="130"/>
    </row>
    <row r="29" spans="1:12" ht="16.5">
      <c r="A29" s="136" t="s">
        <v>66</v>
      </c>
      <c r="B29" s="136"/>
      <c r="C29" s="136"/>
      <c r="D29" s="136"/>
      <c r="E29" s="136"/>
      <c r="F29" s="136"/>
      <c r="G29" s="129">
        <v>39804</v>
      </c>
      <c r="H29" s="129"/>
      <c r="I29" s="129">
        <v>40564</v>
      </c>
      <c r="J29" s="129"/>
      <c r="K29" s="129">
        <v>41451</v>
      </c>
      <c r="L29" s="129"/>
    </row>
    <row r="30" spans="1:12" ht="16.5">
      <c r="A30" s="136" t="s">
        <v>67</v>
      </c>
      <c r="B30" s="136"/>
      <c r="C30" s="136"/>
      <c r="D30" s="136"/>
      <c r="E30" s="136"/>
      <c r="F30" s="136"/>
      <c r="G30" s="129">
        <f>G29+G23</f>
        <v>57153</v>
      </c>
      <c r="H30" s="130"/>
      <c r="I30" s="129">
        <f>I29+I23</f>
        <v>57913</v>
      </c>
      <c r="J30" s="130"/>
      <c r="K30" s="129">
        <f>K29+K23</f>
        <v>58800</v>
      </c>
      <c r="L30" s="130"/>
    </row>
    <row r="31" spans="1:12" ht="16.5">
      <c r="A31" s="136" t="s">
        <v>68</v>
      </c>
      <c r="B31" s="136"/>
      <c r="C31" s="136"/>
      <c r="D31" s="136"/>
      <c r="E31" s="136"/>
      <c r="F31" s="136"/>
      <c r="G31" s="129">
        <f>G30</f>
        <v>57153</v>
      </c>
      <c r="H31" s="130"/>
      <c r="I31" s="129">
        <f>I30</f>
        <v>57913</v>
      </c>
      <c r="J31" s="130"/>
      <c r="K31" s="129">
        <f>K30</f>
        <v>58800</v>
      </c>
      <c r="L31" s="130"/>
    </row>
    <row r="32" spans="1:12" ht="15.75" customHeight="1">
      <c r="A32" s="138" t="s">
        <v>72</v>
      </c>
      <c r="B32" s="139"/>
      <c r="C32" s="139"/>
      <c r="D32" s="139"/>
      <c r="E32" s="139"/>
      <c r="F32" s="140"/>
      <c r="G32" s="129">
        <v>0</v>
      </c>
      <c r="H32" s="130"/>
      <c r="I32" s="129">
        <v>0</v>
      </c>
      <c r="J32" s="130"/>
      <c r="K32" s="129">
        <v>0</v>
      </c>
      <c r="L32" s="130"/>
    </row>
    <row r="33" spans="1:12" ht="14.25" customHeight="1" hidden="1">
      <c r="A33" s="125" t="s">
        <v>103</v>
      </c>
      <c r="B33" s="126"/>
      <c r="C33" s="126"/>
      <c r="D33" s="126"/>
      <c r="E33" s="126"/>
      <c r="F33" s="142"/>
      <c r="G33" s="129"/>
      <c r="H33" s="129"/>
      <c r="I33" s="129"/>
      <c r="J33" s="129"/>
      <c r="K33" s="129"/>
      <c r="L33" s="129"/>
    </row>
    <row r="34" spans="1:12" ht="13.5" customHeight="1">
      <c r="A34" s="6"/>
      <c r="B34" s="7"/>
      <c r="C34" s="7"/>
      <c r="D34" s="7"/>
      <c r="E34" s="7"/>
      <c r="F34" s="8"/>
      <c r="G34" s="4"/>
      <c r="H34" s="5"/>
      <c r="I34" s="4"/>
      <c r="J34" s="5"/>
      <c r="K34" s="4"/>
      <c r="L34" s="5"/>
    </row>
    <row r="35" spans="1:12" ht="33" customHeight="1">
      <c r="A35" s="143" t="s">
        <v>6</v>
      </c>
      <c r="B35" s="144"/>
      <c r="C35" s="144"/>
      <c r="D35" s="144"/>
      <c r="E35" s="144"/>
      <c r="F35" s="145"/>
      <c r="G35" s="129"/>
      <c r="H35" s="129"/>
      <c r="I35" s="130"/>
      <c r="J35" s="130"/>
      <c r="K35" s="130"/>
      <c r="L35" s="130"/>
    </row>
    <row r="36" spans="1:12" ht="16.5" customHeight="1">
      <c r="A36" s="146" t="s">
        <v>137</v>
      </c>
      <c r="B36" s="147"/>
      <c r="C36" s="147"/>
      <c r="D36" s="147"/>
      <c r="E36" s="147"/>
      <c r="F36" s="148"/>
      <c r="G36" s="129">
        <f>G17+G29</f>
        <v>231384</v>
      </c>
      <c r="H36" s="129"/>
      <c r="I36" s="129">
        <f>I17+I29</f>
        <v>241087</v>
      </c>
      <c r="J36" s="129"/>
      <c r="K36" s="129">
        <f>K17+K29</f>
        <v>251719</v>
      </c>
      <c r="L36" s="129"/>
    </row>
    <row r="37" spans="1:12" ht="16.5" customHeight="1">
      <c r="A37" s="146" t="s">
        <v>138</v>
      </c>
      <c r="B37" s="147"/>
      <c r="C37" s="147"/>
      <c r="D37" s="147"/>
      <c r="E37" s="147"/>
      <c r="F37" s="148"/>
      <c r="G37" s="129">
        <f>G18+G30-G23</f>
        <v>393450.27</v>
      </c>
      <c r="H37" s="129"/>
      <c r="I37" s="129">
        <f>I18+I30-I23</f>
        <v>403153.27</v>
      </c>
      <c r="J37" s="129"/>
      <c r="K37" s="129">
        <f>K18+K30-K23</f>
        <v>413785.27</v>
      </c>
      <c r="L37" s="129"/>
    </row>
    <row r="38" spans="1:12" ht="16.5">
      <c r="A38" s="146" t="s">
        <v>68</v>
      </c>
      <c r="B38" s="147"/>
      <c r="C38" s="147"/>
      <c r="D38" s="147"/>
      <c r="E38" s="147"/>
      <c r="F38" s="148"/>
      <c r="G38" s="129">
        <f>G19+G31-G23</f>
        <v>397094.27</v>
      </c>
      <c r="H38" s="129"/>
      <c r="I38" s="129">
        <f>I19+I31-I23</f>
        <v>403153.27</v>
      </c>
      <c r="J38" s="129"/>
      <c r="K38" s="129">
        <f>K19+K31-K23</f>
        <v>413785.27</v>
      </c>
      <c r="L38" s="129"/>
    </row>
    <row r="39" spans="1:12" ht="16.5">
      <c r="A39" s="146" t="s">
        <v>72</v>
      </c>
      <c r="B39" s="147"/>
      <c r="C39" s="147"/>
      <c r="D39" s="147"/>
      <c r="E39" s="147"/>
      <c r="F39" s="148"/>
      <c r="G39" s="129">
        <f>G38-G37</f>
        <v>3644</v>
      </c>
      <c r="H39" s="129"/>
      <c r="I39" s="129">
        <f>I38-I37</f>
        <v>0</v>
      </c>
      <c r="J39" s="129"/>
      <c r="K39" s="129">
        <f>K38-K37</f>
        <v>0</v>
      </c>
      <c r="L39" s="129"/>
    </row>
    <row r="40" spans="1:12" ht="16.5" customHeight="1" hidden="1">
      <c r="A40" s="117" t="s">
        <v>62</v>
      </c>
      <c r="B40" s="118"/>
      <c r="C40" s="118"/>
      <c r="D40" s="118"/>
      <c r="E40" s="118"/>
      <c r="F40" s="119"/>
      <c r="G40" s="130"/>
      <c r="H40" s="130"/>
      <c r="I40" s="130"/>
      <c r="J40" s="130"/>
      <c r="K40" s="130"/>
      <c r="L40" s="130"/>
    </row>
    <row r="41" spans="1:12" ht="16.5" customHeight="1" hidden="1">
      <c r="A41" s="136" t="s">
        <v>73</v>
      </c>
      <c r="B41" s="136"/>
      <c r="C41" s="136"/>
      <c r="D41" s="136"/>
      <c r="E41" s="136"/>
      <c r="F41" s="136"/>
      <c r="G41" s="129"/>
      <c r="H41" s="130"/>
      <c r="I41" s="129"/>
      <c r="J41" s="130"/>
      <c r="K41" s="129"/>
      <c r="L41" s="130"/>
    </row>
    <row r="42" spans="1:12" ht="16.5" customHeight="1" hidden="1">
      <c r="A42" s="136" t="s">
        <v>68</v>
      </c>
      <c r="B42" s="136"/>
      <c r="C42" s="136"/>
      <c r="D42" s="136"/>
      <c r="E42" s="136"/>
      <c r="F42" s="136"/>
      <c r="G42" s="129"/>
      <c r="H42" s="130"/>
      <c r="I42" s="129"/>
      <c r="J42" s="130"/>
      <c r="K42" s="129"/>
      <c r="L42" s="130"/>
    </row>
    <row r="43" spans="1:12" ht="16.5" customHeight="1" hidden="1">
      <c r="A43" s="138" t="s">
        <v>74</v>
      </c>
      <c r="B43" s="139"/>
      <c r="C43" s="139"/>
      <c r="D43" s="139"/>
      <c r="E43" s="139"/>
      <c r="F43" s="140"/>
      <c r="G43" s="129"/>
      <c r="H43" s="130"/>
      <c r="I43" s="129"/>
      <c r="J43" s="130"/>
      <c r="K43" s="129"/>
      <c r="L43" s="130"/>
    </row>
    <row r="44" spans="1:12" ht="11.25" customHeight="1">
      <c r="A44" s="138"/>
      <c r="B44" s="139"/>
      <c r="C44" s="139"/>
      <c r="D44" s="139"/>
      <c r="E44" s="139"/>
      <c r="F44" s="140"/>
      <c r="G44" s="130"/>
      <c r="H44" s="130"/>
      <c r="I44" s="130"/>
      <c r="J44" s="130"/>
      <c r="K44" s="130"/>
      <c r="L44" s="130"/>
    </row>
    <row r="45" spans="1:12" ht="16.5" customHeight="1">
      <c r="A45" s="117" t="s">
        <v>139</v>
      </c>
      <c r="B45" s="118"/>
      <c r="C45" s="118"/>
      <c r="D45" s="118"/>
      <c r="E45" s="118"/>
      <c r="F45" s="119"/>
      <c r="G45" s="130"/>
      <c r="H45" s="130"/>
      <c r="I45" s="130"/>
      <c r="J45" s="130"/>
      <c r="K45" s="130"/>
      <c r="L45" s="130"/>
    </row>
    <row r="46" spans="1:12" ht="16.5">
      <c r="A46" s="138" t="s">
        <v>75</v>
      </c>
      <c r="B46" s="139"/>
      <c r="C46" s="139"/>
      <c r="D46" s="139"/>
      <c r="E46" s="139"/>
      <c r="F46" s="140"/>
      <c r="G46" s="129">
        <v>170.5</v>
      </c>
      <c r="H46" s="129"/>
      <c r="I46" s="129">
        <v>0</v>
      </c>
      <c r="J46" s="129"/>
      <c r="K46" s="129">
        <v>0</v>
      </c>
      <c r="L46" s="129"/>
    </row>
    <row r="47" spans="1:12" ht="16.5">
      <c r="A47" s="138" t="s">
        <v>76</v>
      </c>
      <c r="B47" s="139"/>
      <c r="C47" s="139"/>
      <c r="D47" s="139"/>
      <c r="E47" s="139"/>
      <c r="F47" s="140"/>
      <c r="G47" s="129">
        <v>0</v>
      </c>
      <c r="H47" s="129"/>
      <c r="I47" s="129">
        <v>0</v>
      </c>
      <c r="J47" s="129"/>
      <c r="K47" s="129">
        <v>0</v>
      </c>
      <c r="L47" s="129"/>
    </row>
    <row r="48" spans="1:12" ht="10.5" customHeight="1">
      <c r="A48" s="138"/>
      <c r="B48" s="139"/>
      <c r="C48" s="139"/>
      <c r="D48" s="139"/>
      <c r="E48" s="139"/>
      <c r="F48" s="140"/>
      <c r="G48" s="130"/>
      <c r="H48" s="130"/>
      <c r="I48" s="130"/>
      <c r="J48" s="130"/>
      <c r="K48" s="130"/>
      <c r="L48" s="130"/>
    </row>
    <row r="49" spans="1:12" ht="53.25" customHeight="1">
      <c r="A49" s="117" t="s">
        <v>125</v>
      </c>
      <c r="B49" s="118"/>
      <c r="C49" s="118"/>
      <c r="D49" s="118"/>
      <c r="E49" s="118"/>
      <c r="F49" s="119"/>
      <c r="G49" s="120"/>
      <c r="H49" s="120"/>
      <c r="I49" s="120"/>
      <c r="J49" s="120"/>
      <c r="K49" s="120"/>
      <c r="L49" s="120"/>
    </row>
    <row r="50" spans="1:12" ht="17.25" customHeight="1">
      <c r="A50" s="165" t="s">
        <v>78</v>
      </c>
      <c r="B50" s="166"/>
      <c r="C50" s="166"/>
      <c r="D50" s="166"/>
      <c r="E50" s="166"/>
      <c r="F50" s="167"/>
      <c r="G50" s="171">
        <f>G53+G282+G195</f>
        <v>357290.27</v>
      </c>
      <c r="H50" s="141"/>
      <c r="I50" s="171">
        <f>I53+I282+I195+I277</f>
        <v>362589.27</v>
      </c>
      <c r="J50" s="141"/>
      <c r="K50" s="171">
        <f>K53+K282+K195+K277</f>
        <v>372334.27</v>
      </c>
      <c r="L50" s="141"/>
    </row>
    <row r="51" spans="1:12" ht="15.75" customHeight="1">
      <c r="A51" s="168" t="s">
        <v>69</v>
      </c>
      <c r="B51" s="169"/>
      <c r="C51" s="169"/>
      <c r="D51" s="169"/>
      <c r="E51" s="169"/>
      <c r="F51" s="170"/>
      <c r="G51" s="172"/>
      <c r="H51" s="172"/>
      <c r="I51" s="172"/>
      <c r="J51" s="172"/>
      <c r="K51" s="172"/>
      <c r="L51" s="172"/>
    </row>
    <row r="52" spans="1:12" ht="43.5" customHeight="1">
      <c r="A52" s="42" t="s">
        <v>79</v>
      </c>
      <c r="B52" s="42"/>
      <c r="C52" s="42" t="s">
        <v>38</v>
      </c>
      <c r="D52" s="42" t="s">
        <v>39</v>
      </c>
      <c r="E52" s="42" t="s">
        <v>80</v>
      </c>
      <c r="F52" s="42" t="s">
        <v>81</v>
      </c>
      <c r="G52" s="121"/>
      <c r="H52" s="122"/>
      <c r="I52" s="121"/>
      <c r="J52" s="122"/>
      <c r="K52" s="121"/>
      <c r="L52" s="122"/>
    </row>
    <row r="53" spans="1:12" s="43" customFormat="1" ht="27">
      <c r="A53" s="62" t="s">
        <v>7</v>
      </c>
      <c r="B53" s="11">
        <v>801</v>
      </c>
      <c r="C53" s="52">
        <v>0</v>
      </c>
      <c r="D53" s="52">
        <v>0</v>
      </c>
      <c r="E53" s="53">
        <v>0</v>
      </c>
      <c r="F53" s="54">
        <v>0</v>
      </c>
      <c r="G53" s="176">
        <f>G56+G118+G133+G145+G157+G162+G171+G176+G183+G150+G113</f>
        <v>83595.57</v>
      </c>
      <c r="H53" s="177"/>
      <c r="I53" s="176">
        <f>I56+I118+I133+I145+I157+I162+I171+I176+I183</f>
        <v>72776.7</v>
      </c>
      <c r="J53" s="177"/>
      <c r="K53" s="176">
        <f>K56+K118+K133+K145+K157+K162+K171+K176+K183</f>
        <v>76969.6</v>
      </c>
      <c r="L53" s="177"/>
    </row>
    <row r="54" spans="1:12" ht="12.75" customHeight="1" hidden="1">
      <c r="A54" s="63" t="s">
        <v>8</v>
      </c>
      <c r="B54" s="11">
        <v>801</v>
      </c>
      <c r="C54" s="52">
        <v>0</v>
      </c>
      <c r="D54" s="52">
        <v>0</v>
      </c>
      <c r="E54" s="53">
        <v>0</v>
      </c>
      <c r="F54" s="54">
        <v>0</v>
      </c>
      <c r="G54" s="173"/>
      <c r="H54" s="174"/>
      <c r="I54" s="101"/>
      <c r="J54" s="103"/>
      <c r="K54" s="101"/>
      <c r="L54" s="103"/>
    </row>
    <row r="55" spans="1:12" ht="15.75">
      <c r="A55" s="63" t="s">
        <v>130</v>
      </c>
      <c r="B55" s="11"/>
      <c r="C55" s="55">
        <v>0</v>
      </c>
      <c r="D55" s="55">
        <v>0</v>
      </c>
      <c r="E55" s="56">
        <v>0</v>
      </c>
      <c r="F55" s="57">
        <v>0</v>
      </c>
      <c r="G55" s="123">
        <f>G88+G94+G96+G98+G100+G116+G80+G187-500</f>
        <v>21404.97</v>
      </c>
      <c r="H55" s="124"/>
      <c r="I55" s="123">
        <f>I88+I94+I96+I98+I100+I116+I80+I187-500</f>
        <v>21404.97</v>
      </c>
      <c r="J55" s="124"/>
      <c r="K55" s="123">
        <f>K88+K94+K96+K98+K100+K116+K80+K187-500</f>
        <v>21404.97</v>
      </c>
      <c r="L55" s="124"/>
    </row>
    <row r="56" spans="1:12" ht="16.5">
      <c r="A56" s="64" t="s">
        <v>9</v>
      </c>
      <c r="B56" s="15">
        <v>801</v>
      </c>
      <c r="C56" s="55">
        <v>1</v>
      </c>
      <c r="D56" s="55">
        <v>0</v>
      </c>
      <c r="E56" s="56">
        <v>0</v>
      </c>
      <c r="F56" s="57">
        <v>0</v>
      </c>
      <c r="G56" s="123">
        <f>G57+G61+G81+G85+G77</f>
        <v>40604.9</v>
      </c>
      <c r="H56" s="175"/>
      <c r="I56" s="104">
        <f>I57+I61+I81+I85</f>
        <v>42535.2</v>
      </c>
      <c r="J56" s="105"/>
      <c r="K56" s="104">
        <f>K57+K61+K81+K85</f>
        <v>46980.6</v>
      </c>
      <c r="L56" s="105"/>
    </row>
    <row r="57" spans="1:12" ht="51">
      <c r="A57" s="64" t="s">
        <v>10</v>
      </c>
      <c r="B57" s="11">
        <v>801</v>
      </c>
      <c r="C57" s="55">
        <v>1</v>
      </c>
      <c r="D57" s="55">
        <v>2</v>
      </c>
      <c r="E57" s="56">
        <v>0</v>
      </c>
      <c r="F57" s="57">
        <v>0</v>
      </c>
      <c r="G57" s="123">
        <f>G58</f>
        <v>1242.1</v>
      </c>
      <c r="H57" s="175"/>
      <c r="I57" s="104">
        <f>I58</f>
        <v>1242.1</v>
      </c>
      <c r="J57" s="105"/>
      <c r="K57" s="104">
        <f>K58</f>
        <v>1242.1</v>
      </c>
      <c r="L57" s="105"/>
    </row>
    <row r="58" spans="1:12" ht="63.75">
      <c r="A58" s="65" t="s">
        <v>11</v>
      </c>
      <c r="B58" s="19">
        <v>801</v>
      </c>
      <c r="C58" s="58">
        <v>1</v>
      </c>
      <c r="D58" s="58">
        <v>2</v>
      </c>
      <c r="E58" s="47">
        <v>20000</v>
      </c>
      <c r="F58" s="60">
        <v>0</v>
      </c>
      <c r="G58" s="173">
        <f>G59</f>
        <v>1242.1</v>
      </c>
      <c r="H58" s="174"/>
      <c r="I58" s="101">
        <f>I59</f>
        <v>1242.1</v>
      </c>
      <c r="J58" s="103"/>
      <c r="K58" s="101">
        <f>K59</f>
        <v>1242.1</v>
      </c>
      <c r="L58" s="103"/>
    </row>
    <row r="59" spans="1:12" ht="16.5">
      <c r="A59" s="65" t="s">
        <v>12</v>
      </c>
      <c r="B59" s="19">
        <v>801</v>
      </c>
      <c r="C59" s="23">
        <v>1</v>
      </c>
      <c r="D59" s="23">
        <v>2</v>
      </c>
      <c r="E59" s="24">
        <v>20300</v>
      </c>
      <c r="F59" s="25">
        <v>0</v>
      </c>
      <c r="G59" s="101">
        <f>G60</f>
        <v>1242.1</v>
      </c>
      <c r="H59" s="103"/>
      <c r="I59" s="101">
        <f>I60</f>
        <v>1242.1</v>
      </c>
      <c r="J59" s="103"/>
      <c r="K59" s="101">
        <f>K60</f>
        <v>1242.1</v>
      </c>
      <c r="L59" s="103"/>
    </row>
    <row r="60" spans="1:12" ht="25.5">
      <c r="A60" s="65" t="s">
        <v>13</v>
      </c>
      <c r="B60" s="19">
        <v>801</v>
      </c>
      <c r="C60" s="23">
        <v>1</v>
      </c>
      <c r="D60" s="23">
        <v>2</v>
      </c>
      <c r="E60" s="24">
        <v>20300</v>
      </c>
      <c r="F60" s="25">
        <v>500</v>
      </c>
      <c r="G60" s="101">
        <v>1242.1</v>
      </c>
      <c r="H60" s="103"/>
      <c r="I60" s="101">
        <v>1242.1</v>
      </c>
      <c r="J60" s="103"/>
      <c r="K60" s="101">
        <v>1242.1</v>
      </c>
      <c r="L60" s="103"/>
    </row>
    <row r="61" spans="1:12" ht="76.5">
      <c r="A61" s="66" t="s">
        <v>14</v>
      </c>
      <c r="B61" s="11">
        <v>801</v>
      </c>
      <c r="C61" s="16">
        <v>1</v>
      </c>
      <c r="D61" s="16">
        <v>4</v>
      </c>
      <c r="E61" s="17">
        <v>0</v>
      </c>
      <c r="F61" s="18">
        <v>0</v>
      </c>
      <c r="G61" s="104">
        <f>G62</f>
        <v>24083.9</v>
      </c>
      <c r="H61" s="105"/>
      <c r="I61" s="104">
        <f>I62</f>
        <v>27288.1</v>
      </c>
      <c r="J61" s="105"/>
      <c r="K61" s="104">
        <f>K62</f>
        <v>30554.5</v>
      </c>
      <c r="L61" s="105"/>
    </row>
    <row r="62" spans="1:12" ht="63.75">
      <c r="A62" s="65" t="s">
        <v>11</v>
      </c>
      <c r="B62" s="19">
        <v>801</v>
      </c>
      <c r="C62" s="23">
        <v>1</v>
      </c>
      <c r="D62" s="23">
        <v>4</v>
      </c>
      <c r="E62" s="24">
        <v>20000</v>
      </c>
      <c r="F62" s="25">
        <v>0</v>
      </c>
      <c r="G62" s="101">
        <f>G63+G65+G67+G69</f>
        <v>24083.9</v>
      </c>
      <c r="H62" s="103"/>
      <c r="I62" s="101">
        <f>I63+I65+I67+I69</f>
        <v>27288.1</v>
      </c>
      <c r="J62" s="103"/>
      <c r="K62" s="101">
        <f>K63+K65+K67+K69</f>
        <v>30554.5</v>
      </c>
      <c r="L62" s="103"/>
    </row>
    <row r="63" spans="1:12" ht="51" hidden="1">
      <c r="A63" s="67" t="s">
        <v>15</v>
      </c>
      <c r="B63" s="26">
        <v>801</v>
      </c>
      <c r="C63" s="27">
        <v>1</v>
      </c>
      <c r="D63" s="27">
        <v>4</v>
      </c>
      <c r="E63" s="28">
        <v>20204</v>
      </c>
      <c r="F63" s="29">
        <v>0</v>
      </c>
      <c r="G63" s="101">
        <f>G64</f>
        <v>0</v>
      </c>
      <c r="H63" s="103"/>
      <c r="I63" s="101">
        <f>I64</f>
        <v>0</v>
      </c>
      <c r="J63" s="103"/>
      <c r="K63" s="101">
        <f>K64</f>
        <v>0</v>
      </c>
      <c r="L63" s="103"/>
    </row>
    <row r="64" spans="1:12" ht="25.5" hidden="1">
      <c r="A64" s="67" t="s">
        <v>13</v>
      </c>
      <c r="B64" s="26">
        <v>801</v>
      </c>
      <c r="C64" s="27">
        <v>1</v>
      </c>
      <c r="D64" s="27">
        <v>4</v>
      </c>
      <c r="E64" s="28">
        <v>20204</v>
      </c>
      <c r="F64" s="29">
        <v>500</v>
      </c>
      <c r="G64" s="101">
        <v>0</v>
      </c>
      <c r="H64" s="103"/>
      <c r="I64" s="101">
        <v>0</v>
      </c>
      <c r="J64" s="103"/>
      <c r="K64" s="101">
        <v>0</v>
      </c>
      <c r="L64" s="103"/>
    </row>
    <row r="65" spans="1:12" ht="114.75" hidden="1">
      <c r="A65" s="65" t="s">
        <v>193</v>
      </c>
      <c r="B65" s="26">
        <v>801</v>
      </c>
      <c r="C65" s="27">
        <v>1</v>
      </c>
      <c r="D65" s="27">
        <v>4</v>
      </c>
      <c r="E65" s="24">
        <v>20207</v>
      </c>
      <c r="F65" s="25">
        <v>0</v>
      </c>
      <c r="G65" s="101">
        <f>G66</f>
        <v>0</v>
      </c>
      <c r="H65" s="103"/>
      <c r="I65" s="101">
        <f>I66</f>
        <v>0</v>
      </c>
      <c r="J65" s="103"/>
      <c r="K65" s="101">
        <f>K66</f>
        <v>0</v>
      </c>
      <c r="L65" s="103"/>
    </row>
    <row r="66" spans="1:12" ht="25.5" hidden="1">
      <c r="A66" s="67" t="s">
        <v>13</v>
      </c>
      <c r="B66" s="26">
        <v>801</v>
      </c>
      <c r="C66" s="27">
        <v>1</v>
      </c>
      <c r="D66" s="27">
        <v>4</v>
      </c>
      <c r="E66" s="24">
        <v>20207</v>
      </c>
      <c r="F66" s="25">
        <v>500</v>
      </c>
      <c r="G66" s="101">
        <v>0</v>
      </c>
      <c r="H66" s="103"/>
      <c r="I66" s="101">
        <v>0</v>
      </c>
      <c r="J66" s="103"/>
      <c r="K66" s="101">
        <v>0</v>
      </c>
      <c r="L66" s="103"/>
    </row>
    <row r="67" spans="1:12" ht="51" hidden="1">
      <c r="A67" s="65" t="s">
        <v>16</v>
      </c>
      <c r="B67" s="26">
        <v>801</v>
      </c>
      <c r="C67" s="27">
        <v>1</v>
      </c>
      <c r="D67" s="27">
        <v>4</v>
      </c>
      <c r="E67" s="24">
        <v>20208</v>
      </c>
      <c r="F67" s="25">
        <v>0</v>
      </c>
      <c r="G67" s="101">
        <f>G68</f>
        <v>0</v>
      </c>
      <c r="H67" s="103"/>
      <c r="I67" s="101">
        <f>I68</f>
        <v>0</v>
      </c>
      <c r="J67" s="103"/>
      <c r="K67" s="101">
        <f>K68</f>
        <v>0</v>
      </c>
      <c r="L67" s="103"/>
    </row>
    <row r="68" spans="1:12" ht="25.5" hidden="1">
      <c r="A68" s="67" t="s">
        <v>13</v>
      </c>
      <c r="B68" s="26">
        <v>801</v>
      </c>
      <c r="C68" s="27">
        <v>1</v>
      </c>
      <c r="D68" s="27">
        <v>4</v>
      </c>
      <c r="E68" s="24">
        <v>20208</v>
      </c>
      <c r="F68" s="25">
        <v>500</v>
      </c>
      <c r="G68" s="101">
        <v>0</v>
      </c>
      <c r="H68" s="103"/>
      <c r="I68" s="101">
        <v>0</v>
      </c>
      <c r="J68" s="103"/>
      <c r="K68" s="101">
        <v>0</v>
      </c>
      <c r="L68" s="103"/>
    </row>
    <row r="69" spans="1:12" ht="16.5">
      <c r="A69" s="65" t="s">
        <v>88</v>
      </c>
      <c r="B69" s="19">
        <v>801</v>
      </c>
      <c r="C69" s="23">
        <v>1</v>
      </c>
      <c r="D69" s="23">
        <v>4</v>
      </c>
      <c r="E69" s="24">
        <v>20400</v>
      </c>
      <c r="F69" s="25">
        <v>0</v>
      </c>
      <c r="G69" s="101">
        <f>G70</f>
        <v>24083.9</v>
      </c>
      <c r="H69" s="103"/>
      <c r="I69" s="101">
        <f>I70</f>
        <v>27288.1</v>
      </c>
      <c r="J69" s="103"/>
      <c r="K69" s="101">
        <f>K70</f>
        <v>30554.5</v>
      </c>
      <c r="L69" s="103"/>
    </row>
    <row r="70" spans="1:12" ht="25.5">
      <c r="A70" s="65" t="s">
        <v>13</v>
      </c>
      <c r="B70" s="19">
        <v>801</v>
      </c>
      <c r="C70" s="23">
        <v>1</v>
      </c>
      <c r="D70" s="23">
        <v>4</v>
      </c>
      <c r="E70" s="24">
        <v>20400</v>
      </c>
      <c r="F70" s="25">
        <v>500</v>
      </c>
      <c r="G70" s="101">
        <v>24083.9</v>
      </c>
      <c r="H70" s="103"/>
      <c r="I70" s="101">
        <v>27288.1</v>
      </c>
      <c r="J70" s="103"/>
      <c r="K70" s="101">
        <v>30554.5</v>
      </c>
      <c r="L70" s="103"/>
    </row>
    <row r="71" spans="1:12" ht="16.5" hidden="1">
      <c r="A71" s="64" t="s">
        <v>63</v>
      </c>
      <c r="B71" s="11">
        <v>801</v>
      </c>
      <c r="C71" s="32">
        <v>1</v>
      </c>
      <c r="D71" s="32">
        <v>5</v>
      </c>
      <c r="E71" s="33">
        <v>0</v>
      </c>
      <c r="F71" s="34">
        <v>0</v>
      </c>
      <c r="G71" s="104">
        <v>0</v>
      </c>
      <c r="H71" s="105"/>
      <c r="I71" s="104">
        <v>0</v>
      </c>
      <c r="J71" s="105"/>
      <c r="K71" s="104">
        <v>0</v>
      </c>
      <c r="L71" s="105"/>
    </row>
    <row r="72" spans="1:12" ht="25.5" hidden="1">
      <c r="A72" s="65" t="s">
        <v>92</v>
      </c>
      <c r="B72" s="26">
        <v>801</v>
      </c>
      <c r="C72" s="27">
        <v>1</v>
      </c>
      <c r="D72" s="27">
        <v>5</v>
      </c>
      <c r="E72" s="28">
        <v>10000</v>
      </c>
      <c r="F72" s="25">
        <v>0</v>
      </c>
      <c r="G72" s="101">
        <v>0</v>
      </c>
      <c r="H72" s="103"/>
      <c r="I72" s="101">
        <v>0</v>
      </c>
      <c r="J72" s="103"/>
      <c r="K72" s="101">
        <v>0</v>
      </c>
      <c r="L72" s="103"/>
    </row>
    <row r="73" spans="1:12" ht="63.75" hidden="1">
      <c r="A73" s="67" t="s">
        <v>17</v>
      </c>
      <c r="B73" s="26">
        <v>801</v>
      </c>
      <c r="C73" s="27">
        <v>1</v>
      </c>
      <c r="D73" s="27">
        <v>5</v>
      </c>
      <c r="E73" s="28">
        <v>14000</v>
      </c>
      <c r="F73" s="29">
        <v>0</v>
      </c>
      <c r="G73" s="101">
        <v>0</v>
      </c>
      <c r="H73" s="103"/>
      <c r="I73" s="101">
        <v>0</v>
      </c>
      <c r="J73" s="103"/>
      <c r="K73" s="101">
        <v>0</v>
      </c>
      <c r="L73" s="103"/>
    </row>
    <row r="74" spans="1:12" ht="25.5" hidden="1">
      <c r="A74" s="67" t="s">
        <v>13</v>
      </c>
      <c r="B74" s="26">
        <v>801</v>
      </c>
      <c r="C74" s="27">
        <v>1</v>
      </c>
      <c r="D74" s="27">
        <v>5</v>
      </c>
      <c r="E74" s="28">
        <v>14000</v>
      </c>
      <c r="F74" s="29">
        <v>500</v>
      </c>
      <c r="G74" s="101">
        <v>0</v>
      </c>
      <c r="H74" s="103"/>
      <c r="I74" s="101">
        <v>0</v>
      </c>
      <c r="J74" s="103"/>
      <c r="K74" s="101">
        <v>0</v>
      </c>
      <c r="L74" s="103"/>
    </row>
    <row r="75" spans="1:12" ht="27" customHeight="1" hidden="1">
      <c r="A75" s="67" t="s">
        <v>127</v>
      </c>
      <c r="B75" s="26"/>
      <c r="C75" s="27">
        <v>1</v>
      </c>
      <c r="D75" s="27">
        <v>7</v>
      </c>
      <c r="E75" s="41" t="s">
        <v>132</v>
      </c>
      <c r="F75" s="29">
        <v>0</v>
      </c>
      <c r="G75" s="101">
        <f>G76</f>
        <v>0</v>
      </c>
      <c r="H75" s="102"/>
      <c r="I75" s="101">
        <f>I76</f>
        <v>0</v>
      </c>
      <c r="J75" s="102"/>
      <c r="K75" s="101">
        <f>K76</f>
        <v>0</v>
      </c>
      <c r="L75" s="102"/>
    </row>
    <row r="76" spans="1:12" ht="25.5" hidden="1">
      <c r="A76" s="67" t="s">
        <v>126</v>
      </c>
      <c r="B76" s="26"/>
      <c r="C76" s="91" t="s">
        <v>131</v>
      </c>
      <c r="D76" s="27">
        <v>7</v>
      </c>
      <c r="E76" s="41" t="s">
        <v>132</v>
      </c>
      <c r="F76" s="29">
        <v>500</v>
      </c>
      <c r="G76" s="101">
        <v>0</v>
      </c>
      <c r="H76" s="102"/>
      <c r="I76" s="187">
        <v>0</v>
      </c>
      <c r="J76" s="188"/>
      <c r="K76" s="101">
        <v>0</v>
      </c>
      <c r="L76" s="102"/>
    </row>
    <row r="77" spans="1:12" ht="16.5">
      <c r="A77" s="88" t="s">
        <v>63</v>
      </c>
      <c r="B77" s="79"/>
      <c r="C77" s="80" t="s">
        <v>131</v>
      </c>
      <c r="D77" s="81">
        <v>5</v>
      </c>
      <c r="E77" s="82" t="s">
        <v>18</v>
      </c>
      <c r="F77" s="83">
        <v>0</v>
      </c>
      <c r="G77" s="104">
        <f>G78</f>
        <v>32.9</v>
      </c>
      <c r="H77" s="108"/>
      <c r="I77" s="104">
        <f>I78</f>
        <v>32.9</v>
      </c>
      <c r="J77" s="108"/>
      <c r="K77" s="104">
        <f>K78</f>
        <v>32.9</v>
      </c>
      <c r="L77" s="108"/>
    </row>
    <row r="78" spans="1:12" ht="25.5">
      <c r="A78" s="89" t="s">
        <v>92</v>
      </c>
      <c r="B78" s="26"/>
      <c r="C78" s="91" t="s">
        <v>131</v>
      </c>
      <c r="D78" s="27">
        <v>5</v>
      </c>
      <c r="E78" s="41" t="s">
        <v>21</v>
      </c>
      <c r="F78" s="29">
        <v>0</v>
      </c>
      <c r="G78" s="101">
        <f>G79</f>
        <v>32.9</v>
      </c>
      <c r="H78" s="102"/>
      <c r="I78" s="101">
        <f>I79</f>
        <v>32.9</v>
      </c>
      <c r="J78" s="102"/>
      <c r="K78" s="101">
        <f>K79</f>
        <v>32.9</v>
      </c>
      <c r="L78" s="102"/>
    </row>
    <row r="79" spans="1:12" ht="63.75">
      <c r="A79" s="89" t="s">
        <v>195</v>
      </c>
      <c r="B79" s="26"/>
      <c r="C79" s="91" t="s">
        <v>131</v>
      </c>
      <c r="D79" s="27">
        <v>5</v>
      </c>
      <c r="E79" s="41" t="s">
        <v>180</v>
      </c>
      <c r="F79" s="29">
        <v>0</v>
      </c>
      <c r="G79" s="101">
        <f>G80</f>
        <v>32.9</v>
      </c>
      <c r="H79" s="102"/>
      <c r="I79" s="101">
        <f>I80</f>
        <v>32.9</v>
      </c>
      <c r="J79" s="102"/>
      <c r="K79" s="101">
        <f>K80</f>
        <v>32.9</v>
      </c>
      <c r="L79" s="102"/>
    </row>
    <row r="80" spans="1:12" ht="25.5">
      <c r="A80" s="90" t="s">
        <v>188</v>
      </c>
      <c r="B80" s="26"/>
      <c r="C80" s="91" t="s">
        <v>131</v>
      </c>
      <c r="D80" s="27">
        <v>5</v>
      </c>
      <c r="E80" s="41" t="s">
        <v>180</v>
      </c>
      <c r="F80" s="29">
        <v>500</v>
      </c>
      <c r="G80" s="101">
        <v>32.9</v>
      </c>
      <c r="H80" s="102"/>
      <c r="I80" s="101">
        <v>32.9</v>
      </c>
      <c r="J80" s="102"/>
      <c r="K80" s="101">
        <v>32.9</v>
      </c>
      <c r="L80" s="102"/>
    </row>
    <row r="81" spans="1:12" ht="16.5">
      <c r="A81" s="65" t="s">
        <v>89</v>
      </c>
      <c r="B81" s="30">
        <v>801</v>
      </c>
      <c r="C81" s="16">
        <v>1</v>
      </c>
      <c r="D81" s="16">
        <v>11</v>
      </c>
      <c r="E81" s="17" t="s">
        <v>18</v>
      </c>
      <c r="F81" s="18">
        <v>0</v>
      </c>
      <c r="G81" s="104">
        <f>G82</f>
        <v>4000</v>
      </c>
      <c r="H81" s="105"/>
      <c r="I81" s="104">
        <f>I82</f>
        <v>500</v>
      </c>
      <c r="J81" s="105"/>
      <c r="K81" s="104">
        <f>K82</f>
        <v>500</v>
      </c>
      <c r="L81" s="105"/>
    </row>
    <row r="82" spans="1:12" ht="16.5">
      <c r="A82" s="65" t="s">
        <v>89</v>
      </c>
      <c r="B82" s="30">
        <v>801</v>
      </c>
      <c r="C82" s="23">
        <v>1</v>
      </c>
      <c r="D82" s="23">
        <v>11</v>
      </c>
      <c r="E82" s="24" t="s">
        <v>19</v>
      </c>
      <c r="F82" s="25">
        <v>0</v>
      </c>
      <c r="G82" s="101">
        <f>G83</f>
        <v>4000</v>
      </c>
      <c r="H82" s="103"/>
      <c r="I82" s="101">
        <f>I83</f>
        <v>500</v>
      </c>
      <c r="J82" s="103"/>
      <c r="K82" s="101">
        <f>K83</f>
        <v>500</v>
      </c>
      <c r="L82" s="103"/>
    </row>
    <row r="83" spans="1:12" ht="25.5">
      <c r="A83" s="65" t="s">
        <v>20</v>
      </c>
      <c r="B83" s="19">
        <v>801</v>
      </c>
      <c r="C83" s="23">
        <v>1</v>
      </c>
      <c r="D83" s="23">
        <v>11</v>
      </c>
      <c r="E83" s="24">
        <v>700500</v>
      </c>
      <c r="F83" s="25">
        <v>0</v>
      </c>
      <c r="G83" s="101">
        <f>G84</f>
        <v>4000</v>
      </c>
      <c r="H83" s="103"/>
      <c r="I83" s="101">
        <f>I84</f>
        <v>500</v>
      </c>
      <c r="J83" s="103"/>
      <c r="K83" s="101">
        <f>K84</f>
        <v>500</v>
      </c>
      <c r="L83" s="103"/>
    </row>
    <row r="84" spans="1:12" ht="16.5">
      <c r="A84" s="65" t="s">
        <v>90</v>
      </c>
      <c r="B84" s="19">
        <v>801</v>
      </c>
      <c r="C84" s="23">
        <v>1</v>
      </c>
      <c r="D84" s="23">
        <v>11</v>
      </c>
      <c r="E84" s="24">
        <v>700500</v>
      </c>
      <c r="F84" s="25">
        <v>13</v>
      </c>
      <c r="G84" s="101">
        <v>4000</v>
      </c>
      <c r="H84" s="103"/>
      <c r="I84" s="101">
        <v>500</v>
      </c>
      <c r="J84" s="103"/>
      <c r="K84" s="101">
        <v>500</v>
      </c>
      <c r="L84" s="103"/>
    </row>
    <row r="85" spans="1:12" ht="25.5">
      <c r="A85" s="64" t="s">
        <v>91</v>
      </c>
      <c r="B85" s="11">
        <v>801</v>
      </c>
      <c r="C85" s="16">
        <v>1</v>
      </c>
      <c r="D85" s="16">
        <v>13</v>
      </c>
      <c r="E85" s="17">
        <v>0</v>
      </c>
      <c r="F85" s="18">
        <v>0</v>
      </c>
      <c r="G85" s="104">
        <f>G86+G89+G92+G101+G104+G106</f>
        <v>11246</v>
      </c>
      <c r="H85" s="105"/>
      <c r="I85" s="104">
        <f>I86+I89+I92+I101+I104+I106</f>
        <v>13505</v>
      </c>
      <c r="J85" s="105"/>
      <c r="K85" s="104">
        <f>K86+K89+K92+K101+K104+K106</f>
        <v>14684</v>
      </c>
      <c r="L85" s="105"/>
    </row>
    <row r="86" spans="1:12" s="43" customFormat="1" ht="25.5">
      <c r="A86" s="87" t="s">
        <v>92</v>
      </c>
      <c r="B86" s="31">
        <v>801</v>
      </c>
      <c r="C86" s="84">
        <v>1</v>
      </c>
      <c r="D86" s="84">
        <v>13</v>
      </c>
      <c r="E86" s="85" t="s">
        <v>21</v>
      </c>
      <c r="F86" s="86">
        <v>0</v>
      </c>
      <c r="G86" s="111">
        <f>G87</f>
        <v>1300</v>
      </c>
      <c r="H86" s="112"/>
      <c r="I86" s="111">
        <f>I87</f>
        <v>1300</v>
      </c>
      <c r="J86" s="112"/>
      <c r="K86" s="111">
        <f>K87</f>
        <v>1300</v>
      </c>
      <c r="L86" s="112"/>
    </row>
    <row r="87" spans="1:12" ht="25.5">
      <c r="A87" s="67" t="s">
        <v>118</v>
      </c>
      <c r="B87" s="19">
        <v>801</v>
      </c>
      <c r="C87" s="20">
        <v>1</v>
      </c>
      <c r="D87" s="20">
        <v>13</v>
      </c>
      <c r="E87" s="28">
        <v>13800</v>
      </c>
      <c r="F87" s="29">
        <v>0</v>
      </c>
      <c r="G87" s="101">
        <f>G88</f>
        <v>1300</v>
      </c>
      <c r="H87" s="103"/>
      <c r="I87" s="101">
        <f>I88</f>
        <v>1300</v>
      </c>
      <c r="J87" s="103"/>
      <c r="K87" s="101">
        <f>K88</f>
        <v>1300</v>
      </c>
      <c r="L87" s="103"/>
    </row>
    <row r="88" spans="1:12" ht="25.5">
      <c r="A88" s="65" t="s">
        <v>13</v>
      </c>
      <c r="B88" s="19">
        <v>801</v>
      </c>
      <c r="C88" s="20">
        <v>1</v>
      </c>
      <c r="D88" s="20">
        <v>13</v>
      </c>
      <c r="E88" s="28">
        <v>13800</v>
      </c>
      <c r="F88" s="29">
        <v>500</v>
      </c>
      <c r="G88" s="101">
        <v>1300</v>
      </c>
      <c r="H88" s="103"/>
      <c r="I88" s="101">
        <v>1300</v>
      </c>
      <c r="J88" s="103"/>
      <c r="K88" s="101">
        <v>1300</v>
      </c>
      <c r="L88" s="103"/>
    </row>
    <row r="89" spans="1:12" s="43" customFormat="1" ht="63.75">
      <c r="A89" s="87" t="s">
        <v>11</v>
      </c>
      <c r="B89" s="19">
        <v>801</v>
      </c>
      <c r="C89" s="74">
        <v>1</v>
      </c>
      <c r="D89" s="74">
        <v>13</v>
      </c>
      <c r="E89" s="75">
        <v>20000</v>
      </c>
      <c r="F89" s="73">
        <v>0</v>
      </c>
      <c r="G89" s="111">
        <f>G90</f>
        <v>674</v>
      </c>
      <c r="H89" s="112"/>
      <c r="I89" s="111">
        <f>I90</f>
        <v>708</v>
      </c>
      <c r="J89" s="112"/>
      <c r="K89" s="111">
        <f>K90</f>
        <v>710</v>
      </c>
      <c r="L89" s="112"/>
    </row>
    <row r="90" spans="1:12" ht="16.5">
      <c r="A90" s="65" t="s">
        <v>88</v>
      </c>
      <c r="B90" s="19">
        <v>801</v>
      </c>
      <c r="C90" s="23">
        <v>1</v>
      </c>
      <c r="D90" s="23">
        <v>13</v>
      </c>
      <c r="E90" s="24">
        <v>20400</v>
      </c>
      <c r="F90" s="25">
        <v>0</v>
      </c>
      <c r="G90" s="101">
        <f>G91</f>
        <v>674</v>
      </c>
      <c r="H90" s="103"/>
      <c r="I90" s="101">
        <f>I91</f>
        <v>708</v>
      </c>
      <c r="J90" s="103"/>
      <c r="K90" s="101">
        <f>K91</f>
        <v>710</v>
      </c>
      <c r="L90" s="103"/>
    </row>
    <row r="91" spans="1:12" ht="25.5">
      <c r="A91" s="65" t="s">
        <v>13</v>
      </c>
      <c r="B91" s="19">
        <v>801</v>
      </c>
      <c r="C91" s="23">
        <v>1</v>
      </c>
      <c r="D91" s="23">
        <v>13</v>
      </c>
      <c r="E91" s="24">
        <v>20400</v>
      </c>
      <c r="F91" s="25">
        <v>500</v>
      </c>
      <c r="G91" s="101">
        <v>674</v>
      </c>
      <c r="H91" s="103"/>
      <c r="I91" s="101">
        <v>708</v>
      </c>
      <c r="J91" s="103"/>
      <c r="K91" s="101">
        <v>710</v>
      </c>
      <c r="L91" s="103"/>
    </row>
    <row r="92" spans="1:12" s="43" customFormat="1" ht="17.25">
      <c r="A92" s="62" t="s">
        <v>97</v>
      </c>
      <c r="B92" s="11">
        <v>801</v>
      </c>
      <c r="C92" s="12">
        <v>1</v>
      </c>
      <c r="D92" s="12">
        <v>13</v>
      </c>
      <c r="E92" s="13">
        <v>5210000</v>
      </c>
      <c r="F92" s="14">
        <v>0</v>
      </c>
      <c r="G92" s="185">
        <f>G93+G97+G99+G95</f>
        <v>2262</v>
      </c>
      <c r="H92" s="186"/>
      <c r="I92" s="185">
        <f>I93+I97+I99+I95</f>
        <v>2262</v>
      </c>
      <c r="J92" s="186"/>
      <c r="K92" s="185">
        <f>K93+K97+K99+K95</f>
        <v>2262</v>
      </c>
      <c r="L92" s="186"/>
    </row>
    <row r="93" spans="1:12" ht="51">
      <c r="A93" s="67" t="s">
        <v>155</v>
      </c>
      <c r="B93" s="26">
        <v>801</v>
      </c>
      <c r="C93" s="27">
        <v>1</v>
      </c>
      <c r="D93" s="27">
        <v>13</v>
      </c>
      <c r="E93" s="28">
        <v>5210204</v>
      </c>
      <c r="F93" s="29">
        <v>0</v>
      </c>
      <c r="G93" s="109">
        <f>G94</f>
        <v>478.4</v>
      </c>
      <c r="H93" s="110"/>
      <c r="I93" s="109">
        <f>I94</f>
        <v>478.4</v>
      </c>
      <c r="J93" s="110"/>
      <c r="K93" s="109">
        <f>K94</f>
        <v>478.4</v>
      </c>
      <c r="L93" s="110"/>
    </row>
    <row r="94" spans="1:12" ht="25.5">
      <c r="A94" s="67" t="s">
        <v>13</v>
      </c>
      <c r="B94" s="26">
        <v>801</v>
      </c>
      <c r="C94" s="27">
        <v>1</v>
      </c>
      <c r="D94" s="27">
        <v>13</v>
      </c>
      <c r="E94" s="28">
        <v>5210204</v>
      </c>
      <c r="F94" s="29">
        <v>500</v>
      </c>
      <c r="G94" s="109">
        <v>478.4</v>
      </c>
      <c r="H94" s="110"/>
      <c r="I94" s="101">
        <v>478.4</v>
      </c>
      <c r="J94" s="102"/>
      <c r="K94" s="101">
        <v>478.4</v>
      </c>
      <c r="L94" s="102"/>
    </row>
    <row r="95" spans="1:12" ht="114.75">
      <c r="A95" s="65" t="s">
        <v>194</v>
      </c>
      <c r="B95" s="19"/>
      <c r="C95" s="23">
        <v>1</v>
      </c>
      <c r="D95" s="23">
        <v>13</v>
      </c>
      <c r="E95" s="24">
        <v>5210207</v>
      </c>
      <c r="F95" s="25">
        <v>0</v>
      </c>
      <c r="G95" s="101">
        <f>G96</f>
        <v>684</v>
      </c>
      <c r="H95" s="102"/>
      <c r="I95" s="101">
        <f>I96</f>
        <v>684</v>
      </c>
      <c r="J95" s="102"/>
      <c r="K95" s="101">
        <f>K96</f>
        <v>684</v>
      </c>
      <c r="L95" s="102"/>
    </row>
    <row r="96" spans="1:12" ht="25.5">
      <c r="A96" s="67" t="s">
        <v>13</v>
      </c>
      <c r="B96" s="19"/>
      <c r="C96" s="23">
        <v>1</v>
      </c>
      <c r="D96" s="23">
        <v>13</v>
      </c>
      <c r="E96" s="24">
        <v>5210207</v>
      </c>
      <c r="F96" s="25">
        <v>500</v>
      </c>
      <c r="G96" s="101">
        <v>684</v>
      </c>
      <c r="H96" s="102"/>
      <c r="I96" s="101">
        <v>684</v>
      </c>
      <c r="J96" s="102"/>
      <c r="K96" s="101">
        <v>684</v>
      </c>
      <c r="L96" s="102"/>
    </row>
    <row r="97" spans="1:12" ht="69.75" customHeight="1">
      <c r="A97" s="65" t="s">
        <v>143</v>
      </c>
      <c r="B97" s="26">
        <v>801</v>
      </c>
      <c r="C97" s="27">
        <v>1</v>
      </c>
      <c r="D97" s="27">
        <v>13</v>
      </c>
      <c r="E97" s="24">
        <v>5210208</v>
      </c>
      <c r="F97" s="25">
        <v>0</v>
      </c>
      <c r="G97" s="109">
        <f>G98</f>
        <v>497</v>
      </c>
      <c r="H97" s="110"/>
      <c r="I97" s="109">
        <f>I98</f>
        <v>497</v>
      </c>
      <c r="J97" s="110"/>
      <c r="K97" s="109">
        <f>K98</f>
        <v>497</v>
      </c>
      <c r="L97" s="110"/>
    </row>
    <row r="98" spans="1:12" ht="25.5">
      <c r="A98" s="67" t="s">
        <v>13</v>
      </c>
      <c r="B98" s="26">
        <v>801</v>
      </c>
      <c r="C98" s="27">
        <v>1</v>
      </c>
      <c r="D98" s="27">
        <v>13</v>
      </c>
      <c r="E98" s="24">
        <v>5210208</v>
      </c>
      <c r="F98" s="25">
        <v>500</v>
      </c>
      <c r="G98" s="109">
        <v>497</v>
      </c>
      <c r="H98" s="110"/>
      <c r="I98" s="101">
        <v>497</v>
      </c>
      <c r="J98" s="102"/>
      <c r="K98" s="101">
        <v>497</v>
      </c>
      <c r="L98" s="102"/>
    </row>
    <row r="99" spans="1:12" ht="51">
      <c r="A99" s="67" t="s">
        <v>144</v>
      </c>
      <c r="B99" s="26">
        <v>801</v>
      </c>
      <c r="C99" s="27">
        <v>1</v>
      </c>
      <c r="D99" s="27">
        <v>13</v>
      </c>
      <c r="E99" s="24">
        <v>5210209</v>
      </c>
      <c r="F99" s="25">
        <v>0</v>
      </c>
      <c r="G99" s="109">
        <f>G100</f>
        <v>602.6</v>
      </c>
      <c r="H99" s="110"/>
      <c r="I99" s="109">
        <f>I100</f>
        <v>602.6</v>
      </c>
      <c r="J99" s="110"/>
      <c r="K99" s="109">
        <f>K100</f>
        <v>602.6</v>
      </c>
      <c r="L99" s="110"/>
    </row>
    <row r="100" spans="1:12" ht="25.5">
      <c r="A100" s="67" t="s">
        <v>13</v>
      </c>
      <c r="B100" s="26">
        <v>801</v>
      </c>
      <c r="C100" s="27">
        <v>1</v>
      </c>
      <c r="D100" s="27">
        <v>13</v>
      </c>
      <c r="E100" s="24">
        <v>5210209</v>
      </c>
      <c r="F100" s="25">
        <v>500</v>
      </c>
      <c r="G100" s="109">
        <v>602.6</v>
      </c>
      <c r="H100" s="110"/>
      <c r="I100" s="101">
        <v>602.6</v>
      </c>
      <c r="J100" s="102"/>
      <c r="K100" s="101">
        <v>602.6</v>
      </c>
      <c r="L100" s="102"/>
    </row>
    <row r="101" spans="1:12" s="92" customFormat="1" ht="51">
      <c r="A101" s="64" t="s">
        <v>1</v>
      </c>
      <c r="B101" s="11">
        <v>801</v>
      </c>
      <c r="C101" s="32">
        <v>1</v>
      </c>
      <c r="D101" s="32">
        <v>13</v>
      </c>
      <c r="E101" s="33">
        <v>900000</v>
      </c>
      <c r="F101" s="34">
        <v>0</v>
      </c>
      <c r="G101" s="104">
        <f>G102</f>
        <v>430</v>
      </c>
      <c r="H101" s="105"/>
      <c r="I101" s="104">
        <f>I102</f>
        <v>450</v>
      </c>
      <c r="J101" s="105"/>
      <c r="K101" s="104">
        <f>K102</f>
        <v>450</v>
      </c>
      <c r="L101" s="105"/>
    </row>
    <row r="102" spans="1:12" ht="51">
      <c r="A102" s="65" t="s">
        <v>2</v>
      </c>
      <c r="B102" s="19">
        <v>801</v>
      </c>
      <c r="C102" s="23">
        <v>1</v>
      </c>
      <c r="D102" s="23">
        <v>13</v>
      </c>
      <c r="E102" s="24">
        <v>900200</v>
      </c>
      <c r="F102" s="25">
        <v>0</v>
      </c>
      <c r="G102" s="101">
        <f>G103</f>
        <v>430</v>
      </c>
      <c r="H102" s="103"/>
      <c r="I102" s="101">
        <f>I103</f>
        <v>450</v>
      </c>
      <c r="J102" s="103"/>
      <c r="K102" s="101">
        <f>K103</f>
        <v>450</v>
      </c>
      <c r="L102" s="103"/>
    </row>
    <row r="103" spans="1:12" ht="25.5">
      <c r="A103" s="65" t="s">
        <v>13</v>
      </c>
      <c r="B103" s="19">
        <v>801</v>
      </c>
      <c r="C103" s="23">
        <v>1</v>
      </c>
      <c r="D103" s="23">
        <v>13</v>
      </c>
      <c r="E103" s="24">
        <v>900200</v>
      </c>
      <c r="F103" s="25">
        <v>500</v>
      </c>
      <c r="G103" s="101">
        <v>430</v>
      </c>
      <c r="H103" s="103"/>
      <c r="I103" s="101">
        <v>450</v>
      </c>
      <c r="J103" s="103"/>
      <c r="K103" s="101">
        <v>450</v>
      </c>
      <c r="L103" s="103"/>
    </row>
    <row r="104" spans="1:12" ht="25.5">
      <c r="A104" s="66" t="s">
        <v>146</v>
      </c>
      <c r="B104" s="45">
        <v>801</v>
      </c>
      <c r="C104" s="50">
        <v>1</v>
      </c>
      <c r="D104" s="50">
        <v>13</v>
      </c>
      <c r="E104" s="51">
        <v>930000</v>
      </c>
      <c r="F104" s="49">
        <v>0</v>
      </c>
      <c r="G104" s="113">
        <f>G105</f>
        <v>6360</v>
      </c>
      <c r="H104" s="114"/>
      <c r="I104" s="113">
        <f>I105+I112</f>
        <v>8678</v>
      </c>
      <c r="J104" s="114"/>
      <c r="K104" s="113">
        <f>K105+K112</f>
        <v>9912</v>
      </c>
      <c r="L104" s="114"/>
    </row>
    <row r="105" spans="1:12" ht="26.25">
      <c r="A105" s="68" t="s">
        <v>94</v>
      </c>
      <c r="B105" s="45">
        <v>801</v>
      </c>
      <c r="C105" s="46">
        <v>1</v>
      </c>
      <c r="D105" s="46">
        <v>13</v>
      </c>
      <c r="E105" s="47">
        <v>930000</v>
      </c>
      <c r="F105" s="48">
        <v>1</v>
      </c>
      <c r="G105" s="115">
        <v>6360</v>
      </c>
      <c r="H105" s="116"/>
      <c r="I105" s="101">
        <v>8678</v>
      </c>
      <c r="J105" s="102"/>
      <c r="K105" s="101">
        <v>9912</v>
      </c>
      <c r="L105" s="102"/>
    </row>
    <row r="106" spans="1:12" s="92" customFormat="1" ht="25.5">
      <c r="A106" s="64" t="s">
        <v>22</v>
      </c>
      <c r="B106" s="11">
        <v>801</v>
      </c>
      <c r="C106" s="32">
        <v>1</v>
      </c>
      <c r="D106" s="32">
        <v>13</v>
      </c>
      <c r="E106" s="33">
        <v>7950000</v>
      </c>
      <c r="F106" s="34">
        <v>0</v>
      </c>
      <c r="G106" s="104">
        <f>G107+G109+G111</f>
        <v>220</v>
      </c>
      <c r="H106" s="105"/>
      <c r="I106" s="104">
        <f>I107+I109+I111</f>
        <v>107</v>
      </c>
      <c r="J106" s="105"/>
      <c r="K106" s="104">
        <f>K107+K109+K111</f>
        <v>50</v>
      </c>
      <c r="L106" s="105"/>
    </row>
    <row r="107" spans="1:12" ht="63.75">
      <c r="A107" s="65" t="s">
        <v>163</v>
      </c>
      <c r="B107" s="19">
        <v>801</v>
      </c>
      <c r="C107" s="23">
        <v>1</v>
      </c>
      <c r="D107" s="23">
        <v>13</v>
      </c>
      <c r="E107" s="24">
        <v>7952500</v>
      </c>
      <c r="F107" s="25">
        <v>0</v>
      </c>
      <c r="G107" s="101">
        <f>G108</f>
        <v>50</v>
      </c>
      <c r="H107" s="103"/>
      <c r="I107" s="101">
        <f>I108</f>
        <v>50</v>
      </c>
      <c r="J107" s="103"/>
      <c r="K107" s="101">
        <f>K108</f>
        <v>50</v>
      </c>
      <c r="L107" s="103"/>
    </row>
    <row r="108" spans="1:12" ht="25.5">
      <c r="A108" s="65" t="s">
        <v>13</v>
      </c>
      <c r="B108" s="19">
        <v>801</v>
      </c>
      <c r="C108" s="23">
        <v>1</v>
      </c>
      <c r="D108" s="23">
        <v>13</v>
      </c>
      <c r="E108" s="24">
        <v>7952500</v>
      </c>
      <c r="F108" s="25">
        <v>500</v>
      </c>
      <c r="G108" s="101">
        <v>50</v>
      </c>
      <c r="H108" s="103"/>
      <c r="I108" s="101">
        <v>50</v>
      </c>
      <c r="J108" s="103"/>
      <c r="K108" s="101">
        <v>50</v>
      </c>
      <c r="L108" s="103"/>
    </row>
    <row r="109" spans="1:12" ht="63.75">
      <c r="A109" s="65" t="s">
        <v>164</v>
      </c>
      <c r="B109" s="19"/>
      <c r="C109" s="23">
        <v>1</v>
      </c>
      <c r="D109" s="23">
        <v>13</v>
      </c>
      <c r="E109" s="24">
        <v>7954300</v>
      </c>
      <c r="F109" s="25">
        <v>0</v>
      </c>
      <c r="G109" s="101">
        <f>G110</f>
        <v>50</v>
      </c>
      <c r="H109" s="102"/>
      <c r="I109" s="101">
        <f>I110</f>
        <v>57</v>
      </c>
      <c r="J109" s="102"/>
      <c r="K109" s="101">
        <f>K110</f>
        <v>0</v>
      </c>
      <c r="L109" s="102"/>
    </row>
    <row r="110" spans="1:12" ht="25.5">
      <c r="A110" s="65" t="s">
        <v>13</v>
      </c>
      <c r="B110" s="19"/>
      <c r="C110" s="23">
        <v>1</v>
      </c>
      <c r="D110" s="23">
        <v>13</v>
      </c>
      <c r="E110" s="24">
        <v>7954300</v>
      </c>
      <c r="F110" s="25">
        <v>500</v>
      </c>
      <c r="G110" s="101">
        <v>50</v>
      </c>
      <c r="H110" s="102"/>
      <c r="I110" s="101">
        <v>57</v>
      </c>
      <c r="J110" s="102"/>
      <c r="K110" s="101">
        <v>0</v>
      </c>
      <c r="L110" s="102"/>
    </row>
    <row r="111" spans="1:12" ht="76.5">
      <c r="A111" s="65" t="s">
        <v>167</v>
      </c>
      <c r="B111" s="19"/>
      <c r="C111" s="23">
        <v>1</v>
      </c>
      <c r="D111" s="23">
        <v>13</v>
      </c>
      <c r="E111" s="24">
        <v>7954200</v>
      </c>
      <c r="F111" s="25">
        <v>0</v>
      </c>
      <c r="G111" s="101">
        <v>120</v>
      </c>
      <c r="H111" s="102"/>
      <c r="I111" s="101">
        <v>0</v>
      </c>
      <c r="J111" s="102"/>
      <c r="K111" s="101">
        <f>K112</f>
        <v>0</v>
      </c>
      <c r="L111" s="102"/>
    </row>
    <row r="112" spans="1:12" ht="16.5">
      <c r="A112" s="65" t="s">
        <v>116</v>
      </c>
      <c r="B112" s="19"/>
      <c r="C112" s="23">
        <v>1</v>
      </c>
      <c r="D112" s="23">
        <v>13</v>
      </c>
      <c r="E112" s="24">
        <v>7954200</v>
      </c>
      <c r="F112" s="25">
        <v>22</v>
      </c>
      <c r="G112" s="101">
        <v>120</v>
      </c>
      <c r="H112" s="102"/>
      <c r="I112" s="101">
        <v>0</v>
      </c>
      <c r="J112" s="102"/>
      <c r="K112" s="101">
        <v>0</v>
      </c>
      <c r="L112" s="102"/>
    </row>
    <row r="113" spans="1:12" ht="16.5">
      <c r="A113" s="70" t="s">
        <v>189</v>
      </c>
      <c r="B113" s="19"/>
      <c r="C113" s="32">
        <v>2</v>
      </c>
      <c r="D113" s="32">
        <v>0</v>
      </c>
      <c r="E113" s="17">
        <v>0</v>
      </c>
      <c r="F113" s="18">
        <v>0</v>
      </c>
      <c r="G113" s="104">
        <f>G114</f>
        <v>961.07</v>
      </c>
      <c r="H113" s="108"/>
      <c r="I113" s="104">
        <f>I114</f>
        <v>961.07</v>
      </c>
      <c r="J113" s="108"/>
      <c r="K113" s="104">
        <f>K114</f>
        <v>961.07</v>
      </c>
      <c r="L113" s="108"/>
    </row>
    <row r="114" spans="1:12" s="1" customFormat="1" ht="26.25">
      <c r="A114" s="68" t="s">
        <v>190</v>
      </c>
      <c r="B114" s="11"/>
      <c r="C114" s="20">
        <v>2</v>
      </c>
      <c r="D114" s="20">
        <v>3</v>
      </c>
      <c r="E114" s="21" t="s">
        <v>18</v>
      </c>
      <c r="F114" s="22">
        <v>0</v>
      </c>
      <c r="G114" s="101">
        <f>G116</f>
        <v>961.07</v>
      </c>
      <c r="H114" s="102"/>
      <c r="I114" s="101">
        <f>I116</f>
        <v>961.07</v>
      </c>
      <c r="J114" s="102"/>
      <c r="K114" s="101">
        <f>K116</f>
        <v>961.07</v>
      </c>
      <c r="L114" s="102"/>
    </row>
    <row r="115" spans="1:12" s="1" customFormat="1" ht="26.25">
      <c r="A115" s="68" t="s">
        <v>92</v>
      </c>
      <c r="B115" s="11"/>
      <c r="C115" s="20">
        <v>2</v>
      </c>
      <c r="D115" s="20">
        <v>3</v>
      </c>
      <c r="E115" s="21" t="s">
        <v>21</v>
      </c>
      <c r="F115" s="22">
        <v>0</v>
      </c>
      <c r="G115" s="101">
        <f>G116</f>
        <v>961.07</v>
      </c>
      <c r="H115" s="102"/>
      <c r="I115" s="101">
        <f>I116</f>
        <v>961.07</v>
      </c>
      <c r="J115" s="102"/>
      <c r="K115" s="101">
        <f>K116</f>
        <v>961.07</v>
      </c>
      <c r="L115" s="102"/>
    </row>
    <row r="116" spans="1:12" ht="39">
      <c r="A116" s="68" t="s">
        <v>191</v>
      </c>
      <c r="B116" s="19"/>
      <c r="C116" s="20">
        <v>2</v>
      </c>
      <c r="D116" s="20">
        <v>3</v>
      </c>
      <c r="E116" s="21" t="s">
        <v>181</v>
      </c>
      <c r="F116" s="22">
        <v>0</v>
      </c>
      <c r="G116" s="101">
        <f>G117</f>
        <v>961.07</v>
      </c>
      <c r="H116" s="102"/>
      <c r="I116" s="101">
        <f>I117</f>
        <v>961.07</v>
      </c>
      <c r="J116" s="102"/>
      <c r="K116" s="101">
        <f>K117</f>
        <v>961.07</v>
      </c>
      <c r="L116" s="102"/>
    </row>
    <row r="117" spans="1:12" ht="16.5">
      <c r="A117" s="68" t="s">
        <v>192</v>
      </c>
      <c r="B117" s="19"/>
      <c r="C117" s="20">
        <v>2</v>
      </c>
      <c r="D117" s="20">
        <v>3</v>
      </c>
      <c r="E117" s="21" t="s">
        <v>181</v>
      </c>
      <c r="F117" s="22">
        <v>9</v>
      </c>
      <c r="G117" s="101">
        <v>961.07</v>
      </c>
      <c r="H117" s="102"/>
      <c r="I117" s="101">
        <v>961.07</v>
      </c>
      <c r="J117" s="102"/>
      <c r="K117" s="101">
        <v>961.07</v>
      </c>
      <c r="L117" s="102"/>
    </row>
    <row r="118" spans="1:12" ht="25.5">
      <c r="A118" s="64" t="s">
        <v>23</v>
      </c>
      <c r="B118" s="11">
        <v>801</v>
      </c>
      <c r="C118" s="16">
        <v>3</v>
      </c>
      <c r="D118" s="16">
        <v>0</v>
      </c>
      <c r="E118" s="17">
        <v>0</v>
      </c>
      <c r="F118" s="18">
        <v>0</v>
      </c>
      <c r="G118" s="104">
        <f>G119+G127+G123</f>
        <v>916</v>
      </c>
      <c r="H118" s="105"/>
      <c r="I118" s="104">
        <f>I119+I127+I123</f>
        <v>990</v>
      </c>
      <c r="J118" s="105"/>
      <c r="K118" s="104">
        <f>K119+K127+K123</f>
        <v>900</v>
      </c>
      <c r="L118" s="105"/>
    </row>
    <row r="119" spans="1:12" s="1" customFormat="1" ht="51">
      <c r="A119" s="64" t="s">
        <v>196</v>
      </c>
      <c r="B119" s="11">
        <v>801</v>
      </c>
      <c r="C119" s="32">
        <v>3</v>
      </c>
      <c r="D119" s="16">
        <v>9</v>
      </c>
      <c r="E119" s="17">
        <v>0</v>
      </c>
      <c r="F119" s="18">
        <v>0</v>
      </c>
      <c r="G119" s="104">
        <f>G120</f>
        <v>100</v>
      </c>
      <c r="H119" s="105"/>
      <c r="I119" s="104">
        <f>I120</f>
        <v>800</v>
      </c>
      <c r="J119" s="105"/>
      <c r="K119" s="104">
        <f>K120</f>
        <v>900</v>
      </c>
      <c r="L119" s="105"/>
    </row>
    <row r="120" spans="1:12" ht="51">
      <c r="A120" s="65" t="s">
        <v>24</v>
      </c>
      <c r="B120" s="19">
        <v>801</v>
      </c>
      <c r="C120" s="23">
        <v>3</v>
      </c>
      <c r="D120" s="20">
        <v>9</v>
      </c>
      <c r="E120" s="21">
        <v>2180000</v>
      </c>
      <c r="F120" s="22">
        <v>0</v>
      </c>
      <c r="G120" s="101">
        <f>G121</f>
        <v>100</v>
      </c>
      <c r="H120" s="103"/>
      <c r="I120" s="101">
        <f>I121</f>
        <v>800</v>
      </c>
      <c r="J120" s="103"/>
      <c r="K120" s="101">
        <f>K121</f>
        <v>900</v>
      </c>
      <c r="L120" s="103"/>
    </row>
    <row r="121" spans="1:12" ht="51">
      <c r="A121" s="65" t="s">
        <v>25</v>
      </c>
      <c r="B121" s="19">
        <v>801</v>
      </c>
      <c r="C121" s="23">
        <v>3</v>
      </c>
      <c r="D121" s="20">
        <v>9</v>
      </c>
      <c r="E121" s="21">
        <v>2180100</v>
      </c>
      <c r="F121" s="22">
        <v>0</v>
      </c>
      <c r="G121" s="101">
        <f>G122</f>
        <v>100</v>
      </c>
      <c r="H121" s="103"/>
      <c r="I121" s="101">
        <f>I122</f>
        <v>800</v>
      </c>
      <c r="J121" s="103"/>
      <c r="K121" s="101">
        <f>K122</f>
        <v>900</v>
      </c>
      <c r="L121" s="103"/>
    </row>
    <row r="122" spans="1:12" ht="25.5">
      <c r="A122" s="65" t="s">
        <v>13</v>
      </c>
      <c r="B122" s="19">
        <v>801</v>
      </c>
      <c r="C122" s="23">
        <v>3</v>
      </c>
      <c r="D122" s="20">
        <v>9</v>
      </c>
      <c r="E122" s="21">
        <v>2180100</v>
      </c>
      <c r="F122" s="22">
        <v>500</v>
      </c>
      <c r="G122" s="101">
        <v>100</v>
      </c>
      <c r="H122" s="103"/>
      <c r="I122" s="101">
        <v>800</v>
      </c>
      <c r="J122" s="103"/>
      <c r="K122" s="101">
        <v>900</v>
      </c>
      <c r="L122" s="103"/>
    </row>
    <row r="123" spans="1:12" ht="16.5">
      <c r="A123" s="93" t="s">
        <v>89</v>
      </c>
      <c r="B123" s="94" t="s">
        <v>197</v>
      </c>
      <c r="C123" s="94" t="s">
        <v>204</v>
      </c>
      <c r="D123" s="94" t="s">
        <v>203</v>
      </c>
      <c r="E123" s="94" t="s">
        <v>198</v>
      </c>
      <c r="F123" s="22">
        <v>0</v>
      </c>
      <c r="G123" s="101">
        <f>G124</f>
        <v>636</v>
      </c>
      <c r="H123" s="102"/>
      <c r="I123" s="101">
        <f>I124</f>
        <v>0</v>
      </c>
      <c r="J123" s="102"/>
      <c r="K123" s="101">
        <f>K124</f>
        <v>0</v>
      </c>
      <c r="L123" s="102"/>
    </row>
    <row r="124" spans="1:12" ht="78.75">
      <c r="A124" s="93" t="s">
        <v>199</v>
      </c>
      <c r="B124" s="94" t="s">
        <v>197</v>
      </c>
      <c r="C124" s="94" t="s">
        <v>204</v>
      </c>
      <c r="D124" s="94" t="s">
        <v>203</v>
      </c>
      <c r="E124" s="94" t="s">
        <v>200</v>
      </c>
      <c r="F124" s="22">
        <v>0</v>
      </c>
      <c r="G124" s="101">
        <f>G125</f>
        <v>636</v>
      </c>
      <c r="H124" s="102"/>
      <c r="I124" s="101">
        <f>I125</f>
        <v>0</v>
      </c>
      <c r="J124" s="102"/>
      <c r="K124" s="101">
        <f>K125</f>
        <v>0</v>
      </c>
      <c r="L124" s="102"/>
    </row>
    <row r="125" spans="1:12" ht="78.75">
      <c r="A125" s="93" t="s">
        <v>201</v>
      </c>
      <c r="B125" s="94" t="s">
        <v>197</v>
      </c>
      <c r="C125" s="94" t="s">
        <v>204</v>
      </c>
      <c r="D125" s="94" t="s">
        <v>203</v>
      </c>
      <c r="E125" s="94" t="s">
        <v>202</v>
      </c>
      <c r="F125" s="22">
        <v>0</v>
      </c>
      <c r="G125" s="101">
        <f>G126</f>
        <v>636</v>
      </c>
      <c r="H125" s="102"/>
      <c r="I125" s="101">
        <f>I126</f>
        <v>0</v>
      </c>
      <c r="J125" s="102"/>
      <c r="K125" s="101">
        <f>K126</f>
        <v>0</v>
      </c>
      <c r="L125" s="102"/>
    </row>
    <row r="126" spans="1:12" ht="16.5">
      <c r="A126" s="93" t="s">
        <v>90</v>
      </c>
      <c r="B126" s="94" t="s">
        <v>197</v>
      </c>
      <c r="C126" s="94" t="s">
        <v>204</v>
      </c>
      <c r="D126" s="94" t="s">
        <v>203</v>
      </c>
      <c r="E126" s="94" t="s">
        <v>202</v>
      </c>
      <c r="F126" s="22">
        <v>13</v>
      </c>
      <c r="G126" s="101">
        <v>636</v>
      </c>
      <c r="H126" s="102"/>
      <c r="I126" s="101">
        <v>0</v>
      </c>
      <c r="J126" s="102"/>
      <c r="K126" s="101">
        <v>0</v>
      </c>
      <c r="L126" s="102"/>
    </row>
    <row r="127" spans="1:12" s="1" customFormat="1" ht="38.25">
      <c r="A127" s="64" t="s">
        <v>171</v>
      </c>
      <c r="B127" s="11">
        <v>801</v>
      </c>
      <c r="C127" s="32">
        <v>3</v>
      </c>
      <c r="D127" s="32">
        <v>14</v>
      </c>
      <c r="E127" s="33">
        <v>0</v>
      </c>
      <c r="F127" s="34">
        <v>0</v>
      </c>
      <c r="G127" s="104">
        <f>G129</f>
        <v>180</v>
      </c>
      <c r="H127" s="105"/>
      <c r="I127" s="104">
        <f>I129</f>
        <v>190</v>
      </c>
      <c r="J127" s="105"/>
      <c r="K127" s="104">
        <f>K129</f>
        <v>0</v>
      </c>
      <c r="L127" s="105"/>
    </row>
    <row r="128" spans="1:12" s="1" customFormat="1" ht="25.5">
      <c r="A128" s="65" t="s">
        <v>22</v>
      </c>
      <c r="B128" s="45">
        <v>801</v>
      </c>
      <c r="C128" s="46">
        <v>3</v>
      </c>
      <c r="D128" s="46">
        <v>14</v>
      </c>
      <c r="E128" s="47">
        <v>7950000</v>
      </c>
      <c r="F128" s="49">
        <v>0</v>
      </c>
      <c r="G128" s="104">
        <f>G129</f>
        <v>180</v>
      </c>
      <c r="H128" s="108"/>
      <c r="I128" s="104">
        <f>I129</f>
        <v>190</v>
      </c>
      <c r="J128" s="108"/>
      <c r="K128" s="104">
        <f>K129</f>
        <v>0</v>
      </c>
      <c r="L128" s="108"/>
    </row>
    <row r="129" spans="1:12" ht="63.75">
      <c r="A129" s="65" t="s">
        <v>152</v>
      </c>
      <c r="B129" s="45">
        <v>801</v>
      </c>
      <c r="C129" s="46">
        <v>3</v>
      </c>
      <c r="D129" s="46">
        <v>14</v>
      </c>
      <c r="E129" s="47">
        <v>7954000</v>
      </c>
      <c r="F129" s="48">
        <v>0</v>
      </c>
      <c r="G129" s="101">
        <f>G130</f>
        <v>180</v>
      </c>
      <c r="H129" s="103"/>
      <c r="I129" s="101">
        <f>I130</f>
        <v>190</v>
      </c>
      <c r="J129" s="103"/>
      <c r="K129" s="101">
        <f>K130</f>
        <v>0</v>
      </c>
      <c r="L129" s="103"/>
    </row>
    <row r="130" spans="1:12" ht="25.5">
      <c r="A130" s="65" t="s">
        <v>13</v>
      </c>
      <c r="B130" s="45">
        <v>801</v>
      </c>
      <c r="C130" s="46">
        <v>3</v>
      </c>
      <c r="D130" s="46">
        <v>14</v>
      </c>
      <c r="E130" s="47">
        <v>7954000</v>
      </c>
      <c r="F130" s="48">
        <v>500</v>
      </c>
      <c r="G130" s="101">
        <v>180</v>
      </c>
      <c r="H130" s="103"/>
      <c r="I130" s="101">
        <v>190</v>
      </c>
      <c r="J130" s="103"/>
      <c r="K130" s="101">
        <v>0</v>
      </c>
      <c r="L130" s="103"/>
    </row>
    <row r="131" spans="1:12" ht="16.5">
      <c r="A131" s="65"/>
      <c r="B131" s="45"/>
      <c r="C131" s="46"/>
      <c r="D131" s="46"/>
      <c r="E131" s="47"/>
      <c r="F131" s="48"/>
      <c r="G131" s="76"/>
      <c r="H131" s="77"/>
      <c r="I131" s="76"/>
      <c r="J131" s="77"/>
      <c r="K131" s="76"/>
      <c r="L131" s="77"/>
    </row>
    <row r="132" spans="1:12" ht="16.5">
      <c r="A132" s="65"/>
      <c r="B132" s="45"/>
      <c r="C132" s="46"/>
      <c r="D132" s="46"/>
      <c r="E132" s="47"/>
      <c r="F132" s="48"/>
      <c r="G132" s="76"/>
      <c r="H132" s="77"/>
      <c r="I132" s="76"/>
      <c r="J132" s="77"/>
      <c r="K132" s="76"/>
      <c r="L132" s="77"/>
    </row>
    <row r="133" spans="1:12" ht="16.5">
      <c r="A133" s="64" t="s">
        <v>27</v>
      </c>
      <c r="B133" s="15">
        <v>801</v>
      </c>
      <c r="C133" s="32">
        <v>4</v>
      </c>
      <c r="D133" s="32">
        <v>0</v>
      </c>
      <c r="E133" s="33">
        <v>0</v>
      </c>
      <c r="F133" s="34">
        <v>0</v>
      </c>
      <c r="G133" s="104">
        <f>G134+G138</f>
        <v>2390</v>
      </c>
      <c r="H133" s="105"/>
      <c r="I133" s="104">
        <f>I134+I138</f>
        <v>3750</v>
      </c>
      <c r="J133" s="105"/>
      <c r="K133" s="104">
        <f>K134+K138</f>
        <v>3750</v>
      </c>
      <c r="L133" s="105"/>
    </row>
    <row r="134" spans="1:12" s="1" customFormat="1" ht="16.5">
      <c r="A134" s="64" t="s">
        <v>0</v>
      </c>
      <c r="B134" s="11">
        <v>801</v>
      </c>
      <c r="C134" s="32">
        <v>4</v>
      </c>
      <c r="D134" s="32">
        <v>8</v>
      </c>
      <c r="E134" s="33">
        <v>0</v>
      </c>
      <c r="F134" s="34">
        <v>0</v>
      </c>
      <c r="G134" s="104">
        <f>G135</f>
        <v>1170</v>
      </c>
      <c r="H134" s="105"/>
      <c r="I134" s="104">
        <f>I135</f>
        <v>1500</v>
      </c>
      <c r="J134" s="105"/>
      <c r="K134" s="104">
        <f>K135</f>
        <v>1700</v>
      </c>
      <c r="L134" s="105"/>
    </row>
    <row r="135" spans="1:12" ht="16.5">
      <c r="A135" s="65" t="s">
        <v>28</v>
      </c>
      <c r="B135" s="19">
        <v>801</v>
      </c>
      <c r="C135" s="23">
        <v>4</v>
      </c>
      <c r="D135" s="23">
        <v>8</v>
      </c>
      <c r="E135" s="24">
        <v>3030000</v>
      </c>
      <c r="F135" s="25">
        <v>0</v>
      </c>
      <c r="G135" s="101">
        <f>G136</f>
        <v>1170</v>
      </c>
      <c r="H135" s="103"/>
      <c r="I135" s="101">
        <f>I136</f>
        <v>1500</v>
      </c>
      <c r="J135" s="103"/>
      <c r="K135" s="101">
        <f>K136</f>
        <v>1700</v>
      </c>
      <c r="L135" s="103"/>
    </row>
    <row r="136" spans="1:12" ht="25.5">
      <c r="A136" s="65" t="s">
        <v>29</v>
      </c>
      <c r="B136" s="19">
        <v>801</v>
      </c>
      <c r="C136" s="23">
        <v>4</v>
      </c>
      <c r="D136" s="23">
        <v>8</v>
      </c>
      <c r="E136" s="24">
        <v>3030200</v>
      </c>
      <c r="F136" s="25">
        <v>0</v>
      </c>
      <c r="G136" s="101">
        <f>G137</f>
        <v>1170</v>
      </c>
      <c r="H136" s="103"/>
      <c r="I136" s="101">
        <f>I137</f>
        <v>1500</v>
      </c>
      <c r="J136" s="103"/>
      <c r="K136" s="101">
        <f>K137</f>
        <v>1700</v>
      </c>
      <c r="L136" s="103"/>
    </row>
    <row r="137" spans="1:12" ht="16.5">
      <c r="A137" s="65" t="s">
        <v>104</v>
      </c>
      <c r="B137" s="19">
        <v>801</v>
      </c>
      <c r="C137" s="23">
        <v>4</v>
      </c>
      <c r="D137" s="23">
        <v>8</v>
      </c>
      <c r="E137" s="24">
        <v>3030200</v>
      </c>
      <c r="F137" s="25">
        <v>6</v>
      </c>
      <c r="G137" s="101">
        <v>1170</v>
      </c>
      <c r="H137" s="103"/>
      <c r="I137" s="101">
        <v>1500</v>
      </c>
      <c r="J137" s="103"/>
      <c r="K137" s="101">
        <v>1700</v>
      </c>
      <c r="L137" s="103"/>
    </row>
    <row r="138" spans="1:12" s="1" customFormat="1" ht="25.5">
      <c r="A138" s="64" t="s">
        <v>96</v>
      </c>
      <c r="B138" s="11">
        <v>801</v>
      </c>
      <c r="C138" s="16">
        <v>4</v>
      </c>
      <c r="D138" s="16">
        <v>12</v>
      </c>
      <c r="E138" s="17">
        <v>0</v>
      </c>
      <c r="F138" s="18">
        <v>0</v>
      </c>
      <c r="G138" s="104">
        <f>G139+G142</f>
        <v>1220</v>
      </c>
      <c r="H138" s="105"/>
      <c r="I138" s="104">
        <f>I139+I142</f>
        <v>2250</v>
      </c>
      <c r="J138" s="105"/>
      <c r="K138" s="104">
        <f>K139+K142</f>
        <v>2050</v>
      </c>
      <c r="L138" s="105"/>
    </row>
    <row r="139" spans="1:12" ht="38.25">
      <c r="A139" s="65" t="s">
        <v>140</v>
      </c>
      <c r="B139" s="19">
        <v>801</v>
      </c>
      <c r="C139" s="23">
        <v>4</v>
      </c>
      <c r="D139" s="23">
        <v>12</v>
      </c>
      <c r="E139" s="24">
        <v>3400000</v>
      </c>
      <c r="F139" s="25">
        <v>0</v>
      </c>
      <c r="G139" s="101">
        <f>G140</f>
        <v>220</v>
      </c>
      <c r="H139" s="102"/>
      <c r="I139" s="101">
        <f>I140</f>
        <v>1250</v>
      </c>
      <c r="J139" s="102"/>
      <c r="K139" s="101">
        <f>K140</f>
        <v>1250</v>
      </c>
      <c r="L139" s="102"/>
    </row>
    <row r="140" spans="1:12" ht="25.5">
      <c r="A140" s="65" t="s">
        <v>141</v>
      </c>
      <c r="B140" s="19">
        <v>801</v>
      </c>
      <c r="C140" s="23">
        <v>4</v>
      </c>
      <c r="D140" s="23">
        <v>12</v>
      </c>
      <c r="E140" s="24">
        <v>3400300</v>
      </c>
      <c r="F140" s="25">
        <v>0</v>
      </c>
      <c r="G140" s="101">
        <f>G141</f>
        <v>220</v>
      </c>
      <c r="H140" s="102"/>
      <c r="I140" s="101">
        <f>I141</f>
        <v>1250</v>
      </c>
      <c r="J140" s="102"/>
      <c r="K140" s="101">
        <f>K141</f>
        <v>1250</v>
      </c>
      <c r="L140" s="102"/>
    </row>
    <row r="141" spans="1:12" ht="25.5">
      <c r="A141" s="65" t="s">
        <v>13</v>
      </c>
      <c r="B141" s="19">
        <v>801</v>
      </c>
      <c r="C141" s="23">
        <v>4</v>
      </c>
      <c r="D141" s="23">
        <v>12</v>
      </c>
      <c r="E141" s="24">
        <v>3400300</v>
      </c>
      <c r="F141" s="25">
        <v>500</v>
      </c>
      <c r="G141" s="101">
        <v>220</v>
      </c>
      <c r="H141" s="102"/>
      <c r="I141" s="101">
        <v>1250</v>
      </c>
      <c r="J141" s="102"/>
      <c r="K141" s="101">
        <v>1250</v>
      </c>
      <c r="L141" s="102"/>
    </row>
    <row r="142" spans="1:12" ht="25.5">
      <c r="A142" s="65" t="s">
        <v>22</v>
      </c>
      <c r="B142" s="19"/>
      <c r="C142" s="23">
        <v>4</v>
      </c>
      <c r="D142" s="23">
        <v>12</v>
      </c>
      <c r="E142" s="24">
        <v>7950000</v>
      </c>
      <c r="F142" s="25">
        <v>0</v>
      </c>
      <c r="G142" s="101">
        <f>G143</f>
        <v>1000</v>
      </c>
      <c r="H142" s="102"/>
      <c r="I142" s="101">
        <f>I143</f>
        <v>1000</v>
      </c>
      <c r="J142" s="102"/>
      <c r="K142" s="101">
        <f>K143</f>
        <v>800</v>
      </c>
      <c r="L142" s="102"/>
    </row>
    <row r="143" spans="1:12" ht="63.75">
      <c r="A143" s="65" t="s">
        <v>178</v>
      </c>
      <c r="B143" s="19"/>
      <c r="C143" s="23">
        <v>4</v>
      </c>
      <c r="D143" s="23">
        <v>12</v>
      </c>
      <c r="E143" s="24">
        <v>7953900</v>
      </c>
      <c r="F143" s="25">
        <v>0</v>
      </c>
      <c r="G143" s="101">
        <f>G144</f>
        <v>1000</v>
      </c>
      <c r="H143" s="102"/>
      <c r="I143" s="101">
        <f>I144</f>
        <v>1000</v>
      </c>
      <c r="J143" s="102"/>
      <c r="K143" s="101">
        <f>K144</f>
        <v>800</v>
      </c>
      <c r="L143" s="102"/>
    </row>
    <row r="144" spans="1:12" ht="25.5">
      <c r="A144" s="65" t="s">
        <v>13</v>
      </c>
      <c r="B144" s="19"/>
      <c r="C144" s="23">
        <v>4</v>
      </c>
      <c r="D144" s="23">
        <v>12</v>
      </c>
      <c r="E144" s="24">
        <v>7953900</v>
      </c>
      <c r="F144" s="25">
        <v>500</v>
      </c>
      <c r="G144" s="101">
        <v>1000</v>
      </c>
      <c r="H144" s="102"/>
      <c r="I144" s="101">
        <v>1000</v>
      </c>
      <c r="J144" s="102"/>
      <c r="K144" s="101">
        <v>800</v>
      </c>
      <c r="L144" s="102"/>
    </row>
    <row r="145" spans="1:12" ht="16.5">
      <c r="A145" s="64" t="s">
        <v>128</v>
      </c>
      <c r="B145" s="19"/>
      <c r="C145" s="32">
        <v>6</v>
      </c>
      <c r="D145" s="32">
        <v>0</v>
      </c>
      <c r="E145" s="33" t="s">
        <v>18</v>
      </c>
      <c r="F145" s="34">
        <v>0</v>
      </c>
      <c r="G145" s="104">
        <f>G146</f>
        <v>2250</v>
      </c>
      <c r="H145" s="108"/>
      <c r="I145" s="104">
        <f>I146</f>
        <v>3200</v>
      </c>
      <c r="J145" s="108"/>
      <c r="K145" s="104">
        <f>K146</f>
        <v>4000</v>
      </c>
      <c r="L145" s="108"/>
    </row>
    <row r="146" spans="1:12" s="1" customFormat="1" ht="25.5">
      <c r="A146" s="64" t="s">
        <v>129</v>
      </c>
      <c r="B146" s="11"/>
      <c r="C146" s="32">
        <v>6</v>
      </c>
      <c r="D146" s="32">
        <v>5</v>
      </c>
      <c r="E146" s="33" t="s">
        <v>18</v>
      </c>
      <c r="F146" s="34">
        <v>0</v>
      </c>
      <c r="G146" s="104">
        <f>G147</f>
        <v>2250</v>
      </c>
      <c r="H146" s="108"/>
      <c r="I146" s="104">
        <f>I147</f>
        <v>3200</v>
      </c>
      <c r="J146" s="108"/>
      <c r="K146" s="104">
        <f>K147</f>
        <v>4000</v>
      </c>
      <c r="L146" s="108"/>
    </row>
    <row r="147" spans="1:12" ht="26.25">
      <c r="A147" s="68" t="s">
        <v>22</v>
      </c>
      <c r="B147" s="19"/>
      <c r="C147" s="23">
        <v>6</v>
      </c>
      <c r="D147" s="23">
        <v>5</v>
      </c>
      <c r="E147" s="24" t="s">
        <v>56</v>
      </c>
      <c r="F147" s="25">
        <v>0</v>
      </c>
      <c r="G147" s="101">
        <f>G148</f>
        <v>2250</v>
      </c>
      <c r="H147" s="102"/>
      <c r="I147" s="101">
        <f>I148</f>
        <v>3200</v>
      </c>
      <c r="J147" s="102"/>
      <c r="K147" s="101">
        <f>K148</f>
        <v>4000</v>
      </c>
      <c r="L147" s="102"/>
    </row>
    <row r="148" spans="1:12" ht="25.5">
      <c r="A148" s="65" t="s">
        <v>179</v>
      </c>
      <c r="B148" s="19"/>
      <c r="C148" s="23">
        <v>6</v>
      </c>
      <c r="D148" s="23">
        <v>5</v>
      </c>
      <c r="E148" s="24">
        <v>7953600</v>
      </c>
      <c r="F148" s="25">
        <v>0</v>
      </c>
      <c r="G148" s="101">
        <f>G149</f>
        <v>2250</v>
      </c>
      <c r="H148" s="102"/>
      <c r="I148" s="101">
        <f>I149</f>
        <v>3200</v>
      </c>
      <c r="J148" s="102"/>
      <c r="K148" s="101">
        <f>K149</f>
        <v>4000</v>
      </c>
      <c r="L148" s="102"/>
    </row>
    <row r="149" spans="1:12" ht="16.5">
      <c r="A149" s="65" t="s">
        <v>133</v>
      </c>
      <c r="B149" s="19"/>
      <c r="C149" s="23">
        <v>6</v>
      </c>
      <c r="D149" s="23">
        <v>5</v>
      </c>
      <c r="E149" s="24">
        <v>7953600</v>
      </c>
      <c r="F149" s="25">
        <v>443</v>
      </c>
      <c r="G149" s="101">
        <v>2250</v>
      </c>
      <c r="H149" s="102"/>
      <c r="I149" s="101">
        <v>3200</v>
      </c>
      <c r="J149" s="102"/>
      <c r="K149" s="101">
        <v>4000</v>
      </c>
      <c r="L149" s="102"/>
    </row>
    <row r="150" spans="1:12" ht="16.5">
      <c r="A150" s="63" t="s">
        <v>40</v>
      </c>
      <c r="B150" s="35">
        <v>805</v>
      </c>
      <c r="C150" s="16">
        <v>7</v>
      </c>
      <c r="D150" s="16">
        <v>0</v>
      </c>
      <c r="E150" s="17">
        <v>0</v>
      </c>
      <c r="F150" s="18">
        <v>0</v>
      </c>
      <c r="G150" s="104">
        <f>G151</f>
        <v>12297.1</v>
      </c>
      <c r="H150" s="105"/>
      <c r="I150" s="104">
        <f>I151</f>
        <v>18526</v>
      </c>
      <c r="J150" s="105"/>
      <c r="K150" s="104">
        <f>K151</f>
        <v>20879</v>
      </c>
      <c r="L150" s="105"/>
    </row>
    <row r="151" spans="1:12" ht="16.5">
      <c r="A151" s="71" t="s">
        <v>106</v>
      </c>
      <c r="B151" s="36">
        <v>805</v>
      </c>
      <c r="C151" s="20">
        <v>7</v>
      </c>
      <c r="D151" s="20">
        <v>2</v>
      </c>
      <c r="E151" s="21">
        <v>0</v>
      </c>
      <c r="F151" s="22">
        <v>0</v>
      </c>
      <c r="G151" s="101">
        <f>G152</f>
        <v>12297.1</v>
      </c>
      <c r="H151" s="103"/>
      <c r="I151" s="101">
        <f>I152</f>
        <v>18526</v>
      </c>
      <c r="J151" s="103"/>
      <c r="K151" s="101">
        <f>K152</f>
        <v>20879</v>
      </c>
      <c r="L151" s="103"/>
    </row>
    <row r="152" spans="1:12" ht="26.25">
      <c r="A152" s="68" t="s">
        <v>107</v>
      </c>
      <c r="B152" s="36">
        <v>805</v>
      </c>
      <c r="C152" s="20">
        <v>7</v>
      </c>
      <c r="D152" s="20">
        <v>2</v>
      </c>
      <c r="E152" s="21" t="s">
        <v>41</v>
      </c>
      <c r="F152" s="22">
        <v>0</v>
      </c>
      <c r="G152" s="101">
        <f>G153</f>
        <v>12297.1</v>
      </c>
      <c r="H152" s="103"/>
      <c r="I152" s="101">
        <f>I153</f>
        <v>18526</v>
      </c>
      <c r="J152" s="103"/>
      <c r="K152" s="101">
        <f>K153</f>
        <v>20879</v>
      </c>
      <c r="L152" s="103"/>
    </row>
    <row r="153" spans="1:12" ht="26.25">
      <c r="A153" s="68" t="s">
        <v>93</v>
      </c>
      <c r="B153" s="36">
        <v>805</v>
      </c>
      <c r="C153" s="23">
        <v>7</v>
      </c>
      <c r="D153" s="23">
        <v>2</v>
      </c>
      <c r="E153" s="24">
        <v>4239900</v>
      </c>
      <c r="F153" s="25">
        <v>0</v>
      </c>
      <c r="G153" s="101">
        <f>G154</f>
        <v>12297.1</v>
      </c>
      <c r="H153" s="103"/>
      <c r="I153" s="101">
        <f>I154</f>
        <v>18526</v>
      </c>
      <c r="J153" s="103"/>
      <c r="K153" s="101">
        <f>K154</f>
        <v>20879</v>
      </c>
      <c r="L153" s="103"/>
    </row>
    <row r="154" spans="1:12" ht="63.75">
      <c r="A154" s="61" t="s">
        <v>205</v>
      </c>
      <c r="B154" s="36">
        <v>805</v>
      </c>
      <c r="C154" s="23">
        <v>7</v>
      </c>
      <c r="D154" s="23">
        <v>2</v>
      </c>
      <c r="E154" s="24">
        <v>4239900</v>
      </c>
      <c r="F154" s="25">
        <v>621</v>
      </c>
      <c r="G154" s="101">
        <v>12297.1</v>
      </c>
      <c r="H154" s="103"/>
      <c r="I154" s="101">
        <v>18526</v>
      </c>
      <c r="J154" s="103"/>
      <c r="K154" s="101">
        <v>20879</v>
      </c>
      <c r="L154" s="103"/>
    </row>
    <row r="155" spans="1:12" ht="16.5">
      <c r="A155" s="65"/>
      <c r="B155" s="19"/>
      <c r="C155" s="23"/>
      <c r="D155" s="23"/>
      <c r="E155" s="24"/>
      <c r="F155" s="25"/>
      <c r="G155" s="76"/>
      <c r="H155" s="78"/>
      <c r="I155" s="76"/>
      <c r="J155" s="78"/>
      <c r="K155" s="76"/>
      <c r="L155" s="78"/>
    </row>
    <row r="156" spans="1:12" ht="16.5">
      <c r="A156" s="65"/>
      <c r="B156" s="19"/>
      <c r="C156" s="23"/>
      <c r="D156" s="23"/>
      <c r="E156" s="24"/>
      <c r="F156" s="25"/>
      <c r="G156" s="76"/>
      <c r="H156" s="78"/>
      <c r="I156" s="76"/>
      <c r="J156" s="78"/>
      <c r="K156" s="76"/>
      <c r="L156" s="78"/>
    </row>
    <row r="157" spans="1:12" ht="16.5">
      <c r="A157" s="64" t="s">
        <v>206</v>
      </c>
      <c r="B157" s="11"/>
      <c r="C157" s="16">
        <v>8</v>
      </c>
      <c r="D157" s="16">
        <v>0</v>
      </c>
      <c r="E157" s="17">
        <v>0</v>
      </c>
      <c r="F157" s="18">
        <v>0</v>
      </c>
      <c r="G157" s="104">
        <f>G158</f>
        <v>499.5</v>
      </c>
      <c r="H157" s="108"/>
      <c r="I157" s="104">
        <f>I158</f>
        <v>500.5</v>
      </c>
      <c r="J157" s="108"/>
      <c r="K157" s="104">
        <f>K158</f>
        <v>0</v>
      </c>
      <c r="L157" s="108"/>
    </row>
    <row r="158" spans="1:12" s="1" customFormat="1" ht="16.5">
      <c r="A158" s="64" t="s">
        <v>160</v>
      </c>
      <c r="B158" s="11">
        <v>801</v>
      </c>
      <c r="C158" s="32">
        <v>8</v>
      </c>
      <c r="D158" s="32">
        <v>1</v>
      </c>
      <c r="E158" s="33" t="s">
        <v>18</v>
      </c>
      <c r="F158" s="34">
        <v>0</v>
      </c>
      <c r="G158" s="104">
        <f>G159</f>
        <v>499.5</v>
      </c>
      <c r="H158" s="105"/>
      <c r="I158" s="104">
        <f>I159</f>
        <v>500.5</v>
      </c>
      <c r="J158" s="105"/>
      <c r="K158" s="104">
        <f>K159</f>
        <v>0</v>
      </c>
      <c r="L158" s="105"/>
    </row>
    <row r="159" spans="1:12" ht="26.25">
      <c r="A159" s="68" t="s">
        <v>22</v>
      </c>
      <c r="B159" s="19">
        <v>801</v>
      </c>
      <c r="C159" s="23">
        <v>8</v>
      </c>
      <c r="D159" s="23">
        <v>1</v>
      </c>
      <c r="E159" s="24">
        <v>7950000</v>
      </c>
      <c r="F159" s="25">
        <v>0</v>
      </c>
      <c r="G159" s="101">
        <f>G160</f>
        <v>499.5</v>
      </c>
      <c r="H159" s="103"/>
      <c r="I159" s="101">
        <f>I160</f>
        <v>500.5</v>
      </c>
      <c r="J159" s="103"/>
      <c r="K159" s="101">
        <f>K160</f>
        <v>0</v>
      </c>
      <c r="L159" s="103"/>
    </row>
    <row r="160" spans="1:12" ht="51.75">
      <c r="A160" s="68" t="s">
        <v>165</v>
      </c>
      <c r="B160" s="19">
        <v>801</v>
      </c>
      <c r="C160" s="23">
        <v>8</v>
      </c>
      <c r="D160" s="23">
        <v>1</v>
      </c>
      <c r="E160" s="24">
        <v>7952900</v>
      </c>
      <c r="F160" s="25">
        <v>0</v>
      </c>
      <c r="G160" s="101">
        <f>G161</f>
        <v>499.5</v>
      </c>
      <c r="H160" s="103"/>
      <c r="I160" s="101">
        <f>I161</f>
        <v>500.5</v>
      </c>
      <c r="J160" s="103"/>
      <c r="K160" s="101">
        <f>K161</f>
        <v>0</v>
      </c>
      <c r="L160" s="103"/>
    </row>
    <row r="161" spans="1:12" ht="51" customHeight="1">
      <c r="A161" s="68" t="s">
        <v>159</v>
      </c>
      <c r="B161" s="19">
        <v>801</v>
      </c>
      <c r="C161" s="23">
        <v>8</v>
      </c>
      <c r="D161" s="23">
        <v>1</v>
      </c>
      <c r="E161" s="24">
        <v>7952900</v>
      </c>
      <c r="F161" s="25">
        <v>23</v>
      </c>
      <c r="G161" s="101">
        <v>499.5</v>
      </c>
      <c r="H161" s="103"/>
      <c r="I161" s="101">
        <v>500.5</v>
      </c>
      <c r="J161" s="103"/>
      <c r="K161" s="101">
        <v>0</v>
      </c>
      <c r="L161" s="103"/>
    </row>
    <row r="162" spans="1:12" ht="16.5">
      <c r="A162" s="64" t="s">
        <v>33</v>
      </c>
      <c r="B162" s="15">
        <v>801</v>
      </c>
      <c r="C162" s="32">
        <v>10</v>
      </c>
      <c r="D162" s="32">
        <v>0</v>
      </c>
      <c r="E162" s="33">
        <v>0</v>
      </c>
      <c r="F162" s="34">
        <v>0</v>
      </c>
      <c r="G162" s="104">
        <f>G163+G167</f>
        <v>1148</v>
      </c>
      <c r="H162" s="105"/>
      <c r="I162" s="104">
        <f>I163+I167</f>
        <v>1492</v>
      </c>
      <c r="J162" s="105"/>
      <c r="K162" s="104">
        <f>K163+K167</f>
        <v>500</v>
      </c>
      <c r="L162" s="105"/>
    </row>
    <row r="163" spans="1:12" s="1" customFormat="1" ht="12.75" customHeight="1">
      <c r="A163" s="64" t="s">
        <v>114</v>
      </c>
      <c r="B163" s="15">
        <v>801</v>
      </c>
      <c r="C163" s="16">
        <v>10</v>
      </c>
      <c r="D163" s="16">
        <v>1</v>
      </c>
      <c r="E163" s="17">
        <v>0</v>
      </c>
      <c r="F163" s="18">
        <v>0</v>
      </c>
      <c r="G163" s="104">
        <f>G164</f>
        <v>230</v>
      </c>
      <c r="H163" s="105"/>
      <c r="I163" s="104">
        <f>I164</f>
        <v>500</v>
      </c>
      <c r="J163" s="105"/>
      <c r="K163" s="104">
        <f>K164</f>
        <v>500</v>
      </c>
      <c r="L163" s="105"/>
    </row>
    <row r="164" spans="1:12" ht="25.5" customHeight="1">
      <c r="A164" s="65" t="s">
        <v>115</v>
      </c>
      <c r="B164" s="19">
        <v>801</v>
      </c>
      <c r="C164" s="23">
        <v>10</v>
      </c>
      <c r="D164" s="23">
        <v>1</v>
      </c>
      <c r="E164" s="24">
        <v>4910000</v>
      </c>
      <c r="F164" s="25">
        <v>0</v>
      </c>
      <c r="G164" s="101">
        <f>G165</f>
        <v>230</v>
      </c>
      <c r="H164" s="103"/>
      <c r="I164" s="101">
        <f>I165</f>
        <v>500</v>
      </c>
      <c r="J164" s="103"/>
      <c r="K164" s="101">
        <f>K165</f>
        <v>500</v>
      </c>
      <c r="L164" s="103"/>
    </row>
    <row r="165" spans="1:12" ht="51">
      <c r="A165" s="65" t="s">
        <v>34</v>
      </c>
      <c r="B165" s="19">
        <v>801</v>
      </c>
      <c r="C165" s="23">
        <v>10</v>
      </c>
      <c r="D165" s="23">
        <v>1</v>
      </c>
      <c r="E165" s="24">
        <v>4910100</v>
      </c>
      <c r="F165" s="25">
        <v>0</v>
      </c>
      <c r="G165" s="101">
        <f>G166</f>
        <v>230</v>
      </c>
      <c r="H165" s="103"/>
      <c r="I165" s="101">
        <f>I166</f>
        <v>500</v>
      </c>
      <c r="J165" s="103"/>
      <c r="K165" s="101">
        <f>K166</f>
        <v>500</v>
      </c>
      <c r="L165" s="103"/>
    </row>
    <row r="166" spans="1:12" ht="12.75" customHeight="1">
      <c r="A166" s="65" t="s">
        <v>85</v>
      </c>
      <c r="B166" s="19">
        <v>801</v>
      </c>
      <c r="C166" s="23">
        <v>10</v>
      </c>
      <c r="D166" s="23">
        <v>1</v>
      </c>
      <c r="E166" s="24">
        <v>4910100</v>
      </c>
      <c r="F166" s="25">
        <v>5</v>
      </c>
      <c r="G166" s="101">
        <v>230</v>
      </c>
      <c r="H166" s="103"/>
      <c r="I166" s="101">
        <v>500</v>
      </c>
      <c r="J166" s="103"/>
      <c r="K166" s="101">
        <v>500</v>
      </c>
      <c r="L166" s="103"/>
    </row>
    <row r="167" spans="1:12" s="1" customFormat="1" ht="25.5" customHeight="1">
      <c r="A167" s="64" t="s">
        <v>105</v>
      </c>
      <c r="B167" s="11">
        <v>801</v>
      </c>
      <c r="C167" s="16">
        <v>10</v>
      </c>
      <c r="D167" s="16">
        <v>3</v>
      </c>
      <c r="E167" s="17">
        <v>0</v>
      </c>
      <c r="F167" s="18">
        <v>0</v>
      </c>
      <c r="G167" s="104">
        <f>G168</f>
        <v>918</v>
      </c>
      <c r="H167" s="105"/>
      <c r="I167" s="104">
        <f>I168</f>
        <v>992</v>
      </c>
      <c r="J167" s="105"/>
      <c r="K167" s="104">
        <f>K168</f>
        <v>0</v>
      </c>
      <c r="L167" s="105"/>
    </row>
    <row r="168" spans="1:12" ht="26.25">
      <c r="A168" s="68" t="s">
        <v>22</v>
      </c>
      <c r="B168" s="19">
        <v>801</v>
      </c>
      <c r="C168" s="23">
        <v>10</v>
      </c>
      <c r="D168" s="23">
        <v>3</v>
      </c>
      <c r="E168" s="24">
        <v>7950000</v>
      </c>
      <c r="F168" s="25">
        <v>0</v>
      </c>
      <c r="G168" s="101">
        <f>G169</f>
        <v>918</v>
      </c>
      <c r="H168" s="103"/>
      <c r="I168" s="101">
        <f>I169</f>
        <v>992</v>
      </c>
      <c r="J168" s="103"/>
      <c r="K168" s="101">
        <f>K169</f>
        <v>0</v>
      </c>
      <c r="L168" s="103"/>
    </row>
    <row r="169" spans="1:12" ht="38.25">
      <c r="A169" s="65" t="s">
        <v>162</v>
      </c>
      <c r="B169" s="19">
        <v>801</v>
      </c>
      <c r="C169" s="23">
        <v>10</v>
      </c>
      <c r="D169" s="23">
        <v>3</v>
      </c>
      <c r="E169" s="24">
        <v>7951100</v>
      </c>
      <c r="F169" s="25">
        <v>500</v>
      </c>
      <c r="G169" s="101">
        <v>918</v>
      </c>
      <c r="H169" s="103"/>
      <c r="I169" s="101">
        <v>992</v>
      </c>
      <c r="J169" s="102"/>
      <c r="K169" s="101">
        <v>0</v>
      </c>
      <c r="L169" s="102"/>
    </row>
    <row r="170" spans="1:12" ht="16.5">
      <c r="A170" s="68"/>
      <c r="B170" s="19"/>
      <c r="C170" s="23"/>
      <c r="D170" s="23"/>
      <c r="E170" s="24"/>
      <c r="F170" s="25"/>
      <c r="G170" s="101"/>
      <c r="H170" s="103"/>
      <c r="I170" s="101"/>
      <c r="J170" s="103"/>
      <c r="K170" s="101"/>
      <c r="L170" s="103"/>
    </row>
    <row r="171" spans="1:12" ht="16.5">
      <c r="A171" s="64" t="s">
        <v>117</v>
      </c>
      <c r="B171" s="11">
        <v>801</v>
      </c>
      <c r="C171" s="32">
        <v>11</v>
      </c>
      <c r="D171" s="32">
        <v>0</v>
      </c>
      <c r="E171" s="33" t="s">
        <v>31</v>
      </c>
      <c r="F171" s="34">
        <v>0</v>
      </c>
      <c r="G171" s="104">
        <f>G172</f>
        <v>4780</v>
      </c>
      <c r="H171" s="105"/>
      <c r="I171" s="104">
        <f>I172</f>
        <v>2560</v>
      </c>
      <c r="J171" s="105"/>
      <c r="K171" s="104">
        <f>K172</f>
        <v>3090</v>
      </c>
      <c r="L171" s="105"/>
    </row>
    <row r="172" spans="1:12" ht="16.5">
      <c r="A172" s="64" t="s">
        <v>161</v>
      </c>
      <c r="B172" s="15">
        <v>801</v>
      </c>
      <c r="C172" s="32">
        <v>11</v>
      </c>
      <c r="D172" s="32">
        <v>2</v>
      </c>
      <c r="E172" s="33" t="s">
        <v>31</v>
      </c>
      <c r="F172" s="34">
        <v>0</v>
      </c>
      <c r="G172" s="104">
        <f>G173</f>
        <v>4780</v>
      </c>
      <c r="H172" s="105"/>
      <c r="I172" s="104">
        <f>I173</f>
        <v>2560</v>
      </c>
      <c r="J172" s="105"/>
      <c r="K172" s="104">
        <f>K173</f>
        <v>3090</v>
      </c>
      <c r="L172" s="105"/>
    </row>
    <row r="173" spans="1:12" ht="26.25">
      <c r="A173" s="68" t="s">
        <v>22</v>
      </c>
      <c r="B173" s="19">
        <v>801</v>
      </c>
      <c r="C173" s="23">
        <v>11</v>
      </c>
      <c r="D173" s="23">
        <v>2</v>
      </c>
      <c r="E173" s="24">
        <v>7950000</v>
      </c>
      <c r="F173" s="25">
        <v>0</v>
      </c>
      <c r="G173" s="101">
        <f>G174</f>
        <v>4780</v>
      </c>
      <c r="H173" s="103"/>
      <c r="I173" s="101">
        <f>I174</f>
        <v>2560</v>
      </c>
      <c r="J173" s="103"/>
      <c r="K173" s="101">
        <f>K174</f>
        <v>3090</v>
      </c>
      <c r="L173" s="103"/>
    </row>
    <row r="174" spans="1:12" ht="77.25">
      <c r="A174" s="68" t="s">
        <v>166</v>
      </c>
      <c r="B174" s="19">
        <v>801</v>
      </c>
      <c r="C174" s="23">
        <v>11</v>
      </c>
      <c r="D174" s="23">
        <v>2</v>
      </c>
      <c r="E174" s="24">
        <v>7952800</v>
      </c>
      <c r="F174" s="25">
        <v>0</v>
      </c>
      <c r="G174" s="101">
        <f>G175</f>
        <v>4780</v>
      </c>
      <c r="H174" s="103"/>
      <c r="I174" s="101">
        <v>2560</v>
      </c>
      <c r="J174" s="103"/>
      <c r="K174" s="101">
        <v>3090</v>
      </c>
      <c r="L174" s="103"/>
    </row>
    <row r="175" spans="1:12" ht="39">
      <c r="A175" s="68" t="s">
        <v>32</v>
      </c>
      <c r="B175" s="19">
        <v>801</v>
      </c>
      <c r="C175" s="23">
        <v>11</v>
      </c>
      <c r="D175" s="23">
        <v>2</v>
      </c>
      <c r="E175" s="24">
        <v>7952800</v>
      </c>
      <c r="F175" s="25">
        <v>79</v>
      </c>
      <c r="G175" s="101">
        <v>4780</v>
      </c>
      <c r="H175" s="103"/>
      <c r="I175" s="101">
        <v>560</v>
      </c>
      <c r="J175" s="103"/>
      <c r="K175" s="101">
        <v>590</v>
      </c>
      <c r="L175" s="103"/>
    </row>
    <row r="176" spans="1:12" ht="16.5">
      <c r="A176" s="64" t="s">
        <v>150</v>
      </c>
      <c r="B176" s="11">
        <v>801</v>
      </c>
      <c r="C176" s="16">
        <v>12</v>
      </c>
      <c r="D176" s="16">
        <v>0</v>
      </c>
      <c r="E176" s="17" t="s">
        <v>18</v>
      </c>
      <c r="F176" s="18">
        <v>0</v>
      </c>
      <c r="G176" s="104">
        <f>G177</f>
        <v>400</v>
      </c>
      <c r="H176" s="105"/>
      <c r="I176" s="104">
        <f>I177</f>
        <v>400</v>
      </c>
      <c r="J176" s="105"/>
      <c r="K176" s="104">
        <f>K177</f>
        <v>400</v>
      </c>
      <c r="L176" s="105"/>
    </row>
    <row r="177" spans="1:12" ht="16.5">
      <c r="A177" s="65" t="s">
        <v>147</v>
      </c>
      <c r="B177" s="11"/>
      <c r="C177" s="20">
        <v>12</v>
      </c>
      <c r="D177" s="20">
        <v>2</v>
      </c>
      <c r="E177" s="21">
        <v>0</v>
      </c>
      <c r="F177" s="22">
        <v>0</v>
      </c>
      <c r="G177" s="101">
        <f>G178</f>
        <v>400</v>
      </c>
      <c r="H177" s="102"/>
      <c r="I177" s="101">
        <f>I178</f>
        <v>400</v>
      </c>
      <c r="J177" s="102"/>
      <c r="K177" s="101">
        <f>K178</f>
        <v>400</v>
      </c>
      <c r="L177" s="102"/>
    </row>
    <row r="178" spans="1:12" ht="38.25">
      <c r="A178" s="65" t="s">
        <v>148</v>
      </c>
      <c r="B178" s="11"/>
      <c r="C178" s="20">
        <v>12</v>
      </c>
      <c r="D178" s="20">
        <v>2</v>
      </c>
      <c r="E178" s="21">
        <v>4500000</v>
      </c>
      <c r="F178" s="22">
        <v>0</v>
      </c>
      <c r="G178" s="101">
        <f>G179</f>
        <v>400</v>
      </c>
      <c r="H178" s="102"/>
      <c r="I178" s="101">
        <f>I179</f>
        <v>400</v>
      </c>
      <c r="J178" s="102"/>
      <c r="K178" s="101">
        <f>K179</f>
        <v>400</v>
      </c>
      <c r="L178" s="102"/>
    </row>
    <row r="179" spans="1:12" ht="38.25">
      <c r="A179" s="65" t="s">
        <v>158</v>
      </c>
      <c r="B179" s="11"/>
      <c r="C179" s="20">
        <v>12</v>
      </c>
      <c r="D179" s="20">
        <v>2</v>
      </c>
      <c r="E179" s="21">
        <v>4508500</v>
      </c>
      <c r="F179" s="22">
        <v>0</v>
      </c>
      <c r="G179" s="101">
        <f>G180</f>
        <v>400</v>
      </c>
      <c r="H179" s="102"/>
      <c r="I179" s="101">
        <f>I180</f>
        <v>400</v>
      </c>
      <c r="J179" s="102"/>
      <c r="K179" s="101">
        <f>K180</f>
        <v>400</v>
      </c>
      <c r="L179" s="102"/>
    </row>
    <row r="180" spans="1:12" ht="38.25">
      <c r="A180" s="65" t="s">
        <v>149</v>
      </c>
      <c r="B180" s="11"/>
      <c r="C180" s="20">
        <v>12</v>
      </c>
      <c r="D180" s="20">
        <v>2</v>
      </c>
      <c r="E180" s="21">
        <v>4508504</v>
      </c>
      <c r="F180" s="22">
        <v>0</v>
      </c>
      <c r="G180" s="101">
        <f>G181</f>
        <v>400</v>
      </c>
      <c r="H180" s="102"/>
      <c r="I180" s="101">
        <f>I181</f>
        <v>400</v>
      </c>
      <c r="J180" s="102"/>
      <c r="K180" s="101">
        <f>K181</f>
        <v>400</v>
      </c>
      <c r="L180" s="102"/>
    </row>
    <row r="181" spans="1:12" ht="25.5">
      <c r="A181" s="65" t="s">
        <v>13</v>
      </c>
      <c r="B181" s="11"/>
      <c r="C181" s="20">
        <v>12</v>
      </c>
      <c r="D181" s="20">
        <v>2</v>
      </c>
      <c r="E181" s="21" t="s">
        <v>151</v>
      </c>
      <c r="F181" s="22">
        <v>500</v>
      </c>
      <c r="G181" s="101">
        <v>400</v>
      </c>
      <c r="H181" s="102"/>
      <c r="I181" s="101">
        <v>400</v>
      </c>
      <c r="J181" s="102"/>
      <c r="K181" s="101">
        <v>400</v>
      </c>
      <c r="L181" s="102"/>
    </row>
    <row r="182" spans="1:12" ht="16.5">
      <c r="A182" s="68"/>
      <c r="B182" s="19"/>
      <c r="C182" s="23"/>
      <c r="D182" s="23"/>
      <c r="E182" s="24"/>
      <c r="F182" s="25"/>
      <c r="G182" s="101"/>
      <c r="H182" s="102"/>
      <c r="I182" s="101"/>
      <c r="J182" s="102"/>
      <c r="K182" s="101"/>
      <c r="L182" s="102"/>
    </row>
    <row r="183" spans="1:12" ht="89.25">
      <c r="A183" s="69" t="s">
        <v>156</v>
      </c>
      <c r="B183" s="15">
        <v>801</v>
      </c>
      <c r="C183" s="16">
        <v>14</v>
      </c>
      <c r="D183" s="16">
        <v>0</v>
      </c>
      <c r="E183" s="17">
        <v>0</v>
      </c>
      <c r="F183" s="18">
        <v>0</v>
      </c>
      <c r="G183" s="104">
        <f>G184</f>
        <v>17349</v>
      </c>
      <c r="H183" s="105"/>
      <c r="I183" s="104">
        <f>I184</f>
        <v>17349</v>
      </c>
      <c r="J183" s="105"/>
      <c r="K183" s="104">
        <f>K184</f>
        <v>17349</v>
      </c>
      <c r="L183" s="105"/>
    </row>
    <row r="184" spans="1:12" s="1" customFormat="1" ht="52.5" customHeight="1">
      <c r="A184" s="66" t="s">
        <v>157</v>
      </c>
      <c r="B184" s="11">
        <v>801</v>
      </c>
      <c r="C184" s="32">
        <v>14</v>
      </c>
      <c r="D184" s="32">
        <v>1</v>
      </c>
      <c r="E184" s="33">
        <v>0</v>
      </c>
      <c r="F184" s="34">
        <v>0</v>
      </c>
      <c r="G184" s="104">
        <f>G185</f>
        <v>17349</v>
      </c>
      <c r="H184" s="105"/>
      <c r="I184" s="104">
        <f>I185</f>
        <v>17349</v>
      </c>
      <c r="J184" s="105"/>
      <c r="K184" s="104">
        <f>K185</f>
        <v>17349</v>
      </c>
      <c r="L184" s="105"/>
    </row>
    <row r="185" spans="1:12" ht="25.5">
      <c r="A185" s="65" t="s">
        <v>98</v>
      </c>
      <c r="B185" s="19">
        <v>801</v>
      </c>
      <c r="C185" s="23">
        <v>14</v>
      </c>
      <c r="D185" s="23">
        <v>1</v>
      </c>
      <c r="E185" s="24">
        <v>5160000</v>
      </c>
      <c r="F185" s="25">
        <v>0</v>
      </c>
      <c r="G185" s="101">
        <f>G186</f>
        <v>17349</v>
      </c>
      <c r="H185" s="103"/>
      <c r="I185" s="101">
        <f>I186</f>
        <v>17349</v>
      </c>
      <c r="J185" s="103"/>
      <c r="K185" s="101">
        <f>K186</f>
        <v>17349</v>
      </c>
      <c r="L185" s="103"/>
    </row>
    <row r="186" spans="1:12" ht="51">
      <c r="A186" s="65" t="s">
        <v>35</v>
      </c>
      <c r="B186" s="19">
        <v>801</v>
      </c>
      <c r="C186" s="23">
        <v>14</v>
      </c>
      <c r="D186" s="23">
        <v>1</v>
      </c>
      <c r="E186" s="24">
        <v>5160130</v>
      </c>
      <c r="F186" s="25">
        <v>0</v>
      </c>
      <c r="G186" s="101">
        <f>G187</f>
        <v>17349</v>
      </c>
      <c r="H186" s="103"/>
      <c r="I186" s="101">
        <f>I187</f>
        <v>17349</v>
      </c>
      <c r="J186" s="103"/>
      <c r="K186" s="101">
        <f>K187</f>
        <v>17349</v>
      </c>
      <c r="L186" s="103"/>
    </row>
    <row r="187" spans="1:12" ht="16.5">
      <c r="A187" s="65" t="s">
        <v>99</v>
      </c>
      <c r="B187" s="19">
        <v>801</v>
      </c>
      <c r="C187" s="23">
        <v>14</v>
      </c>
      <c r="D187" s="23">
        <v>1</v>
      </c>
      <c r="E187" s="24">
        <v>5160130</v>
      </c>
      <c r="F187" s="25">
        <v>8</v>
      </c>
      <c r="G187" s="101">
        <v>17349</v>
      </c>
      <c r="H187" s="103"/>
      <c r="I187" s="101">
        <v>17349</v>
      </c>
      <c r="J187" s="103"/>
      <c r="K187" s="101">
        <v>17349</v>
      </c>
      <c r="L187" s="103"/>
    </row>
    <row r="188" spans="1:12" ht="51" hidden="1">
      <c r="A188" s="65" t="s">
        <v>100</v>
      </c>
      <c r="B188" s="19">
        <v>801</v>
      </c>
      <c r="C188" s="23">
        <v>11</v>
      </c>
      <c r="D188" s="23">
        <v>2</v>
      </c>
      <c r="E188" s="24">
        <v>0</v>
      </c>
      <c r="F188" s="25">
        <v>0</v>
      </c>
      <c r="G188" s="101">
        <v>0</v>
      </c>
      <c r="H188" s="103"/>
      <c r="I188" s="101">
        <v>0</v>
      </c>
      <c r="J188" s="103"/>
      <c r="K188" s="101">
        <v>0</v>
      </c>
      <c r="L188" s="103"/>
    </row>
    <row r="189" spans="1:12" ht="38.25" hidden="1">
      <c r="A189" s="65" t="s">
        <v>30</v>
      </c>
      <c r="B189" s="19">
        <v>801</v>
      </c>
      <c r="C189" s="23">
        <v>11</v>
      </c>
      <c r="D189" s="23">
        <v>2</v>
      </c>
      <c r="E189" s="24">
        <v>4500000</v>
      </c>
      <c r="F189" s="25">
        <v>0</v>
      </c>
      <c r="G189" s="101">
        <v>0</v>
      </c>
      <c r="H189" s="103"/>
      <c r="I189" s="101">
        <v>0</v>
      </c>
      <c r="J189" s="103"/>
      <c r="K189" s="101">
        <v>0</v>
      </c>
      <c r="L189" s="103"/>
    </row>
    <row r="190" spans="1:12" ht="63.75" hidden="1">
      <c r="A190" s="65" t="s">
        <v>36</v>
      </c>
      <c r="B190" s="19">
        <v>801</v>
      </c>
      <c r="C190" s="23">
        <v>11</v>
      </c>
      <c r="D190" s="23">
        <v>2</v>
      </c>
      <c r="E190" s="24">
        <v>4500600</v>
      </c>
      <c r="F190" s="25">
        <v>0</v>
      </c>
      <c r="G190" s="101">
        <v>0</v>
      </c>
      <c r="H190" s="103"/>
      <c r="I190" s="101">
        <v>0</v>
      </c>
      <c r="J190" s="103"/>
      <c r="K190" s="101">
        <v>0</v>
      </c>
      <c r="L190" s="103"/>
    </row>
    <row r="191" spans="1:12" ht="16.5" hidden="1">
      <c r="A191" s="65" t="s">
        <v>102</v>
      </c>
      <c r="B191" s="19">
        <v>801</v>
      </c>
      <c r="C191" s="23">
        <v>11</v>
      </c>
      <c r="D191" s="23">
        <v>2</v>
      </c>
      <c r="E191" s="24">
        <v>4500600</v>
      </c>
      <c r="F191" s="25">
        <v>10</v>
      </c>
      <c r="G191" s="101">
        <v>0</v>
      </c>
      <c r="H191" s="103"/>
      <c r="I191" s="101">
        <v>0</v>
      </c>
      <c r="J191" s="103"/>
      <c r="K191" s="101">
        <v>0</v>
      </c>
      <c r="L191" s="103"/>
    </row>
    <row r="192" spans="1:12" ht="16.5" hidden="1">
      <c r="A192" s="65" t="s">
        <v>95</v>
      </c>
      <c r="B192" s="19">
        <v>801</v>
      </c>
      <c r="C192" s="23">
        <v>11</v>
      </c>
      <c r="D192" s="23">
        <v>2</v>
      </c>
      <c r="E192" s="24">
        <v>5220000</v>
      </c>
      <c r="F192" s="25">
        <v>0</v>
      </c>
      <c r="G192" s="101">
        <v>0</v>
      </c>
      <c r="H192" s="103"/>
      <c r="I192" s="101">
        <v>0</v>
      </c>
      <c r="J192" s="103"/>
      <c r="K192" s="101">
        <v>0</v>
      </c>
      <c r="L192" s="103"/>
    </row>
    <row r="193" spans="1:12" ht="89.25" hidden="1">
      <c r="A193" s="65" t="s">
        <v>37</v>
      </c>
      <c r="B193" s="19">
        <v>801</v>
      </c>
      <c r="C193" s="23">
        <v>11</v>
      </c>
      <c r="D193" s="23">
        <v>2</v>
      </c>
      <c r="E193" s="24">
        <v>5222802</v>
      </c>
      <c r="F193" s="25">
        <v>0</v>
      </c>
      <c r="G193" s="101">
        <v>0</v>
      </c>
      <c r="H193" s="103"/>
      <c r="I193" s="101">
        <v>0</v>
      </c>
      <c r="J193" s="103"/>
      <c r="K193" s="101">
        <v>0</v>
      </c>
      <c r="L193" s="103"/>
    </row>
    <row r="194" spans="1:12" ht="16.5" hidden="1">
      <c r="A194" s="65" t="s">
        <v>102</v>
      </c>
      <c r="B194" s="19">
        <v>801</v>
      </c>
      <c r="C194" s="23">
        <v>11</v>
      </c>
      <c r="D194" s="23">
        <v>2</v>
      </c>
      <c r="E194" s="24">
        <v>5222802</v>
      </c>
      <c r="F194" s="25">
        <v>10</v>
      </c>
      <c r="G194" s="101">
        <v>0</v>
      </c>
      <c r="H194" s="103"/>
      <c r="I194" s="101">
        <v>0</v>
      </c>
      <c r="J194" s="103"/>
      <c r="K194" s="101">
        <v>0</v>
      </c>
      <c r="L194" s="103"/>
    </row>
    <row r="195" spans="1:12" ht="81">
      <c r="A195" s="62" t="s">
        <v>207</v>
      </c>
      <c r="B195" s="15">
        <v>806</v>
      </c>
      <c r="C195" s="37">
        <v>0</v>
      </c>
      <c r="D195" s="37">
        <v>0</v>
      </c>
      <c r="E195" s="38">
        <v>0</v>
      </c>
      <c r="F195" s="39">
        <v>0</v>
      </c>
      <c r="G195" s="104">
        <f>G199+G266+G277</f>
        <v>269729.7</v>
      </c>
      <c r="H195" s="105"/>
      <c r="I195" s="104">
        <f>I199+I266</f>
        <v>282619.57</v>
      </c>
      <c r="J195" s="105"/>
      <c r="K195" s="104">
        <f>K199+K266</f>
        <v>287961.67</v>
      </c>
      <c r="L195" s="105"/>
    </row>
    <row r="196" spans="1:12" ht="16.5">
      <c r="A196" s="63" t="s">
        <v>8</v>
      </c>
      <c r="B196" s="15">
        <v>806</v>
      </c>
      <c r="C196" s="37">
        <v>0</v>
      </c>
      <c r="D196" s="37">
        <v>0</v>
      </c>
      <c r="E196" s="38">
        <v>0</v>
      </c>
      <c r="F196" s="39">
        <v>0</v>
      </c>
      <c r="G196" s="104">
        <f>G234+G236+G239+G281</f>
        <v>115254.3</v>
      </c>
      <c r="H196" s="105"/>
      <c r="I196" s="104">
        <f>I228+I225</f>
        <v>112224.3</v>
      </c>
      <c r="J196" s="105"/>
      <c r="K196" s="104">
        <f>K228+K225</f>
        <v>112224.3</v>
      </c>
      <c r="L196" s="105"/>
    </row>
    <row r="197" spans="1:12" ht="51" hidden="1">
      <c r="A197" s="65" t="s">
        <v>26</v>
      </c>
      <c r="B197" s="36">
        <v>806</v>
      </c>
      <c r="C197" s="20">
        <v>3</v>
      </c>
      <c r="D197" s="20">
        <v>14</v>
      </c>
      <c r="E197" s="21">
        <v>7953100</v>
      </c>
      <c r="F197" s="22">
        <v>0</v>
      </c>
      <c r="G197" s="101">
        <f>G198</f>
        <v>0</v>
      </c>
      <c r="H197" s="103"/>
      <c r="I197" s="101">
        <f>I198</f>
        <v>0</v>
      </c>
      <c r="J197" s="103"/>
      <c r="K197" s="101">
        <f>K198</f>
        <v>0</v>
      </c>
      <c r="L197" s="103"/>
    </row>
    <row r="198" spans="1:12" ht="25.5" hidden="1">
      <c r="A198" s="65" t="s">
        <v>13</v>
      </c>
      <c r="B198" s="36">
        <v>806</v>
      </c>
      <c r="C198" s="20">
        <v>3</v>
      </c>
      <c r="D198" s="20">
        <v>14</v>
      </c>
      <c r="E198" s="21">
        <v>7953100</v>
      </c>
      <c r="F198" s="22">
        <v>500</v>
      </c>
      <c r="G198" s="101">
        <v>0</v>
      </c>
      <c r="H198" s="103"/>
      <c r="I198" s="101">
        <v>0</v>
      </c>
      <c r="J198" s="103"/>
      <c r="K198" s="101">
        <v>0</v>
      </c>
      <c r="L198" s="103"/>
    </row>
    <row r="199" spans="1:12" ht="16.5">
      <c r="A199" s="64" t="s">
        <v>40</v>
      </c>
      <c r="B199" s="15">
        <v>806</v>
      </c>
      <c r="C199" s="32">
        <v>7</v>
      </c>
      <c r="D199" s="32">
        <v>0</v>
      </c>
      <c r="E199" s="33">
        <v>0</v>
      </c>
      <c r="F199" s="34">
        <v>0</v>
      </c>
      <c r="G199" s="104">
        <f>G200+G207+G242+G248</f>
        <v>266699.7</v>
      </c>
      <c r="H199" s="105"/>
      <c r="I199" s="104">
        <f>I200+I207+I242+I248</f>
        <v>282619.57</v>
      </c>
      <c r="J199" s="105"/>
      <c r="K199" s="104">
        <f>K200+K207+K242+K248</f>
        <v>287961.67</v>
      </c>
      <c r="L199" s="105"/>
    </row>
    <row r="200" spans="1:12" ht="16.5">
      <c r="A200" s="65" t="s">
        <v>42</v>
      </c>
      <c r="B200" s="30">
        <v>806</v>
      </c>
      <c r="C200" s="20">
        <v>7</v>
      </c>
      <c r="D200" s="20">
        <v>1</v>
      </c>
      <c r="E200" s="21">
        <v>0</v>
      </c>
      <c r="F200" s="22">
        <v>0</v>
      </c>
      <c r="G200" s="101">
        <f>G201+G204</f>
        <v>66578</v>
      </c>
      <c r="H200" s="103"/>
      <c r="I200" s="101">
        <f>I201+I204</f>
        <v>77235</v>
      </c>
      <c r="J200" s="103"/>
      <c r="K200" s="101">
        <f>K201+K204</f>
        <v>82600</v>
      </c>
      <c r="L200" s="103"/>
    </row>
    <row r="201" spans="1:12" ht="16.5">
      <c r="A201" s="65" t="s">
        <v>43</v>
      </c>
      <c r="B201" s="30">
        <v>806</v>
      </c>
      <c r="C201" s="23">
        <v>7</v>
      </c>
      <c r="D201" s="23">
        <v>1</v>
      </c>
      <c r="E201" s="24">
        <v>4200000</v>
      </c>
      <c r="F201" s="25">
        <v>0</v>
      </c>
      <c r="G201" s="101">
        <f>G202</f>
        <v>66578</v>
      </c>
      <c r="H201" s="103"/>
      <c r="I201" s="101">
        <f>I202</f>
        <v>77235</v>
      </c>
      <c r="J201" s="103"/>
      <c r="K201" s="101">
        <f>K202</f>
        <v>82600</v>
      </c>
      <c r="L201" s="103"/>
    </row>
    <row r="202" spans="1:12" ht="25.5">
      <c r="A202" s="65" t="s">
        <v>93</v>
      </c>
      <c r="B202" s="19">
        <v>806</v>
      </c>
      <c r="C202" s="23">
        <v>7</v>
      </c>
      <c r="D202" s="23">
        <v>1</v>
      </c>
      <c r="E202" s="24">
        <v>4209900</v>
      </c>
      <c r="F202" s="25">
        <v>0</v>
      </c>
      <c r="G202" s="101">
        <f>G203</f>
        <v>66578</v>
      </c>
      <c r="H202" s="103"/>
      <c r="I202" s="101">
        <f>I203</f>
        <v>77235</v>
      </c>
      <c r="J202" s="103"/>
      <c r="K202" s="101">
        <f>K203</f>
        <v>82600</v>
      </c>
      <c r="L202" s="103"/>
    </row>
    <row r="203" spans="1:12" ht="25.5">
      <c r="A203" s="61" t="s">
        <v>208</v>
      </c>
      <c r="B203" s="19">
        <v>806</v>
      </c>
      <c r="C203" s="23">
        <v>7</v>
      </c>
      <c r="D203" s="23">
        <v>1</v>
      </c>
      <c r="E203" s="24">
        <v>4209900</v>
      </c>
      <c r="F203" s="25">
        <v>1</v>
      </c>
      <c r="G203" s="101">
        <v>66578</v>
      </c>
      <c r="H203" s="103"/>
      <c r="I203" s="101">
        <v>77235</v>
      </c>
      <c r="J203" s="103"/>
      <c r="K203" s="101">
        <v>82600</v>
      </c>
      <c r="L203" s="103"/>
    </row>
    <row r="204" spans="1:12" ht="25.5" hidden="1">
      <c r="A204" s="65" t="s">
        <v>22</v>
      </c>
      <c r="B204" s="19">
        <v>806</v>
      </c>
      <c r="C204" s="23">
        <v>7</v>
      </c>
      <c r="D204" s="23">
        <v>1</v>
      </c>
      <c r="E204" s="24">
        <v>7950000</v>
      </c>
      <c r="F204" s="25">
        <v>0</v>
      </c>
      <c r="G204" s="101">
        <f>G205</f>
        <v>0</v>
      </c>
      <c r="H204" s="103"/>
      <c r="I204" s="101">
        <f>I205</f>
        <v>0</v>
      </c>
      <c r="J204" s="103"/>
      <c r="K204" s="101">
        <f>K205</f>
        <v>0</v>
      </c>
      <c r="L204" s="103"/>
    </row>
    <row r="205" spans="1:12" ht="63.75" hidden="1">
      <c r="A205" s="65" t="s">
        <v>134</v>
      </c>
      <c r="B205" s="19">
        <v>806</v>
      </c>
      <c r="C205" s="23">
        <v>7</v>
      </c>
      <c r="D205" s="23">
        <v>1</v>
      </c>
      <c r="E205" s="24">
        <v>7953300</v>
      </c>
      <c r="F205" s="25">
        <v>0</v>
      </c>
      <c r="G205" s="101">
        <f>G206</f>
        <v>0</v>
      </c>
      <c r="H205" s="103"/>
      <c r="I205" s="101">
        <f>I206</f>
        <v>0</v>
      </c>
      <c r="J205" s="103"/>
      <c r="K205" s="101">
        <f>K206</f>
        <v>0</v>
      </c>
      <c r="L205" s="103"/>
    </row>
    <row r="206" spans="1:12" ht="16.5" hidden="1">
      <c r="A206" s="65" t="s">
        <v>116</v>
      </c>
      <c r="B206" s="19">
        <v>806</v>
      </c>
      <c r="C206" s="23">
        <v>7</v>
      </c>
      <c r="D206" s="23">
        <v>1</v>
      </c>
      <c r="E206" s="24">
        <v>7953300</v>
      </c>
      <c r="F206" s="25">
        <v>22</v>
      </c>
      <c r="G206" s="101">
        <v>0</v>
      </c>
      <c r="H206" s="103"/>
      <c r="I206" s="101">
        <v>0</v>
      </c>
      <c r="J206" s="103"/>
      <c r="K206" s="101">
        <v>0</v>
      </c>
      <c r="L206" s="103"/>
    </row>
    <row r="207" spans="1:12" ht="16.5">
      <c r="A207" s="61" t="s">
        <v>106</v>
      </c>
      <c r="B207" s="30">
        <v>806</v>
      </c>
      <c r="C207" s="20">
        <v>7</v>
      </c>
      <c r="D207" s="20">
        <v>2</v>
      </c>
      <c r="E207" s="21">
        <v>0</v>
      </c>
      <c r="F207" s="22">
        <v>0</v>
      </c>
      <c r="G207" s="101">
        <f>G208+G215+G222+G225+G228+G240</f>
        <v>173109.7</v>
      </c>
      <c r="H207" s="103"/>
      <c r="I207" s="101">
        <f>I208+I215+I222+I225+I228+I240</f>
        <v>181478.3</v>
      </c>
      <c r="J207" s="103"/>
      <c r="K207" s="101">
        <f>K208+K215+K222+K225+K228+K240</f>
        <v>185764.66999999998</v>
      </c>
      <c r="L207" s="103"/>
    </row>
    <row r="208" spans="1:12" s="92" customFormat="1" ht="38.25">
      <c r="A208" s="65" t="s">
        <v>44</v>
      </c>
      <c r="B208" s="19">
        <v>806</v>
      </c>
      <c r="C208" s="23">
        <v>7</v>
      </c>
      <c r="D208" s="23">
        <v>2</v>
      </c>
      <c r="E208" s="24" t="s">
        <v>45</v>
      </c>
      <c r="F208" s="25">
        <v>0</v>
      </c>
      <c r="G208" s="101">
        <f>G209+G211+G213</f>
        <v>42772.5</v>
      </c>
      <c r="H208" s="103"/>
      <c r="I208" s="101">
        <f>I209+I211+I213</f>
        <v>46800</v>
      </c>
      <c r="J208" s="103"/>
      <c r="K208" s="101">
        <f>K209+K211+K213</f>
        <v>47869.37</v>
      </c>
      <c r="L208" s="103"/>
    </row>
    <row r="209" spans="1:12" ht="39" hidden="1">
      <c r="A209" s="68" t="s">
        <v>112</v>
      </c>
      <c r="B209" s="19">
        <v>806</v>
      </c>
      <c r="C209" s="23">
        <v>7</v>
      </c>
      <c r="D209" s="23">
        <v>2</v>
      </c>
      <c r="E209" s="24">
        <v>4210202</v>
      </c>
      <c r="F209" s="25">
        <v>0</v>
      </c>
      <c r="G209" s="101">
        <f>G210</f>
        <v>0</v>
      </c>
      <c r="H209" s="103"/>
      <c r="I209" s="101">
        <f>I210</f>
        <v>0</v>
      </c>
      <c r="J209" s="103"/>
      <c r="K209" s="101">
        <f>K210</f>
        <v>0</v>
      </c>
      <c r="L209" s="103"/>
    </row>
    <row r="210" spans="1:12" ht="26.25" hidden="1">
      <c r="A210" s="68" t="s">
        <v>94</v>
      </c>
      <c r="B210" s="19">
        <v>806</v>
      </c>
      <c r="C210" s="23">
        <v>7</v>
      </c>
      <c r="D210" s="23">
        <v>2</v>
      </c>
      <c r="E210" s="24">
        <v>4210202</v>
      </c>
      <c r="F210" s="25">
        <v>1</v>
      </c>
      <c r="G210" s="101">
        <v>0</v>
      </c>
      <c r="H210" s="103"/>
      <c r="I210" s="101">
        <v>0</v>
      </c>
      <c r="J210" s="103"/>
      <c r="K210" s="101">
        <v>0</v>
      </c>
      <c r="L210" s="103"/>
    </row>
    <row r="211" spans="1:12" s="92" customFormat="1" ht="51.75" hidden="1">
      <c r="A211" s="68" t="s">
        <v>46</v>
      </c>
      <c r="B211" s="19">
        <v>806</v>
      </c>
      <c r="C211" s="23">
        <v>7</v>
      </c>
      <c r="D211" s="23">
        <v>2</v>
      </c>
      <c r="E211" s="24">
        <v>4210203</v>
      </c>
      <c r="F211" s="25">
        <v>0</v>
      </c>
      <c r="G211" s="101">
        <f>G212</f>
        <v>0</v>
      </c>
      <c r="H211" s="103"/>
      <c r="I211" s="101">
        <f>I212</f>
        <v>0</v>
      </c>
      <c r="J211" s="103"/>
      <c r="K211" s="101">
        <f>K212</f>
        <v>0</v>
      </c>
      <c r="L211" s="103"/>
    </row>
    <row r="212" spans="1:12" ht="26.25" hidden="1">
      <c r="A212" s="68" t="s">
        <v>94</v>
      </c>
      <c r="B212" s="19">
        <v>806</v>
      </c>
      <c r="C212" s="23">
        <v>7</v>
      </c>
      <c r="D212" s="23">
        <v>2</v>
      </c>
      <c r="E212" s="24">
        <v>4210203</v>
      </c>
      <c r="F212" s="25">
        <v>1</v>
      </c>
      <c r="G212" s="101">
        <v>0</v>
      </c>
      <c r="H212" s="103"/>
      <c r="I212" s="101">
        <v>0</v>
      </c>
      <c r="J212" s="103"/>
      <c r="K212" s="101">
        <v>0</v>
      </c>
      <c r="L212" s="103"/>
    </row>
    <row r="213" spans="1:12" s="92" customFormat="1" ht="25.5">
      <c r="A213" s="65" t="s">
        <v>93</v>
      </c>
      <c r="B213" s="19">
        <v>806</v>
      </c>
      <c r="C213" s="23">
        <v>7</v>
      </c>
      <c r="D213" s="23">
        <v>2</v>
      </c>
      <c r="E213" s="24">
        <v>4219900</v>
      </c>
      <c r="F213" s="25">
        <v>0</v>
      </c>
      <c r="G213" s="101">
        <f>G214</f>
        <v>42772.5</v>
      </c>
      <c r="H213" s="103"/>
      <c r="I213" s="101">
        <f>I214</f>
        <v>46800</v>
      </c>
      <c r="J213" s="103"/>
      <c r="K213" s="101">
        <f>K214</f>
        <v>47869.37</v>
      </c>
      <c r="L213" s="103"/>
    </row>
    <row r="214" spans="1:12" ht="25.5">
      <c r="A214" s="61" t="s">
        <v>208</v>
      </c>
      <c r="B214" s="19">
        <v>806</v>
      </c>
      <c r="C214" s="23">
        <v>7</v>
      </c>
      <c r="D214" s="23">
        <v>2</v>
      </c>
      <c r="E214" s="24">
        <v>4219900</v>
      </c>
      <c r="F214" s="25">
        <v>1</v>
      </c>
      <c r="G214" s="101">
        <v>42772.5</v>
      </c>
      <c r="H214" s="103"/>
      <c r="I214" s="101">
        <v>46800</v>
      </c>
      <c r="J214" s="103"/>
      <c r="K214" s="101">
        <v>47869.37</v>
      </c>
      <c r="L214" s="103"/>
    </row>
    <row r="215" spans="1:12" s="92" customFormat="1" ht="16.5" hidden="1">
      <c r="A215" s="61" t="s">
        <v>58</v>
      </c>
      <c r="B215" s="30">
        <v>807</v>
      </c>
      <c r="C215" s="23">
        <v>7</v>
      </c>
      <c r="D215" s="23">
        <v>2</v>
      </c>
      <c r="E215" s="24" t="s">
        <v>59</v>
      </c>
      <c r="F215" s="25">
        <v>0</v>
      </c>
      <c r="G215" s="101">
        <f>G216+G218+G220</f>
        <v>0</v>
      </c>
      <c r="H215" s="102"/>
      <c r="I215" s="101">
        <f>I216+I218+I220</f>
        <v>0</v>
      </c>
      <c r="J215" s="102"/>
      <c r="K215" s="101">
        <f>K216+K218+K220</f>
        <v>0</v>
      </c>
      <c r="L215" s="102"/>
    </row>
    <row r="216" spans="1:12" ht="39" hidden="1">
      <c r="A216" s="68" t="s">
        <v>112</v>
      </c>
      <c r="B216" s="19">
        <v>807</v>
      </c>
      <c r="C216" s="23">
        <v>7</v>
      </c>
      <c r="D216" s="23">
        <v>2</v>
      </c>
      <c r="E216" s="24">
        <v>4220202</v>
      </c>
      <c r="F216" s="25">
        <v>0</v>
      </c>
      <c r="G216" s="101">
        <f>G217</f>
        <v>0</v>
      </c>
      <c r="H216" s="102"/>
      <c r="I216" s="101">
        <f>I217</f>
        <v>0</v>
      </c>
      <c r="J216" s="102"/>
      <c r="K216" s="101">
        <f>K217</f>
        <v>0</v>
      </c>
      <c r="L216" s="102"/>
    </row>
    <row r="217" spans="1:12" ht="26.25" hidden="1">
      <c r="A217" s="68" t="s">
        <v>94</v>
      </c>
      <c r="B217" s="19">
        <v>807</v>
      </c>
      <c r="C217" s="23">
        <v>7</v>
      </c>
      <c r="D217" s="23">
        <v>2</v>
      </c>
      <c r="E217" s="24">
        <v>4220202</v>
      </c>
      <c r="F217" s="25">
        <v>1</v>
      </c>
      <c r="G217" s="101">
        <v>0</v>
      </c>
      <c r="H217" s="102"/>
      <c r="I217" s="101">
        <v>0</v>
      </c>
      <c r="J217" s="102"/>
      <c r="K217" s="101">
        <v>0</v>
      </c>
      <c r="L217" s="102"/>
    </row>
    <row r="218" spans="1:12" s="92" customFormat="1" ht="51.75" hidden="1">
      <c r="A218" s="68" t="s">
        <v>46</v>
      </c>
      <c r="B218" s="19">
        <v>807</v>
      </c>
      <c r="C218" s="23">
        <v>7</v>
      </c>
      <c r="D218" s="23">
        <v>2</v>
      </c>
      <c r="E218" s="24">
        <v>4220203</v>
      </c>
      <c r="F218" s="25">
        <v>0</v>
      </c>
      <c r="G218" s="101">
        <f>G219</f>
        <v>0</v>
      </c>
      <c r="H218" s="102"/>
      <c r="I218" s="101">
        <f>I219</f>
        <v>0</v>
      </c>
      <c r="J218" s="102"/>
      <c r="K218" s="101">
        <f>K219</f>
        <v>0</v>
      </c>
      <c r="L218" s="102"/>
    </row>
    <row r="219" spans="1:12" ht="26.25" hidden="1">
      <c r="A219" s="68" t="s">
        <v>94</v>
      </c>
      <c r="B219" s="19">
        <v>807</v>
      </c>
      <c r="C219" s="23">
        <v>7</v>
      </c>
      <c r="D219" s="23">
        <v>2</v>
      </c>
      <c r="E219" s="24">
        <v>4220203</v>
      </c>
      <c r="F219" s="25">
        <v>1</v>
      </c>
      <c r="G219" s="101">
        <v>0</v>
      </c>
      <c r="H219" s="102"/>
      <c r="I219" s="101">
        <v>0</v>
      </c>
      <c r="J219" s="102"/>
      <c r="K219" s="101">
        <v>0</v>
      </c>
      <c r="L219" s="102"/>
    </row>
    <row r="220" spans="1:12" ht="25.5" hidden="1">
      <c r="A220" s="61" t="s">
        <v>93</v>
      </c>
      <c r="B220" s="19">
        <v>807</v>
      </c>
      <c r="C220" s="23">
        <v>7</v>
      </c>
      <c r="D220" s="23">
        <v>2</v>
      </c>
      <c r="E220" s="24">
        <v>4229900</v>
      </c>
      <c r="F220" s="25">
        <v>0</v>
      </c>
      <c r="G220" s="101">
        <f>G221</f>
        <v>0</v>
      </c>
      <c r="H220" s="102"/>
      <c r="I220" s="101">
        <f>I221</f>
        <v>0</v>
      </c>
      <c r="J220" s="102"/>
      <c r="K220" s="101">
        <f>K221</f>
        <v>0</v>
      </c>
      <c r="L220" s="102"/>
    </row>
    <row r="221" spans="1:12" ht="26.25" hidden="1">
      <c r="A221" s="68" t="s">
        <v>94</v>
      </c>
      <c r="B221" s="19">
        <v>807</v>
      </c>
      <c r="C221" s="23">
        <v>7</v>
      </c>
      <c r="D221" s="23">
        <v>2</v>
      </c>
      <c r="E221" s="24">
        <v>4229900</v>
      </c>
      <c r="F221" s="25">
        <v>1</v>
      </c>
      <c r="G221" s="101">
        <v>0</v>
      </c>
      <c r="H221" s="102"/>
      <c r="I221" s="101">
        <v>0</v>
      </c>
      <c r="J221" s="102"/>
      <c r="K221" s="101">
        <v>0</v>
      </c>
      <c r="L221" s="102"/>
    </row>
    <row r="222" spans="1:12" s="92" customFormat="1" ht="25.5">
      <c r="A222" s="65" t="s">
        <v>107</v>
      </c>
      <c r="B222" s="19">
        <v>806</v>
      </c>
      <c r="C222" s="23">
        <v>7</v>
      </c>
      <c r="D222" s="23">
        <v>2</v>
      </c>
      <c r="E222" s="24">
        <v>4230000</v>
      </c>
      <c r="F222" s="25">
        <v>0</v>
      </c>
      <c r="G222" s="101">
        <f>G223</f>
        <v>17473.9</v>
      </c>
      <c r="H222" s="103"/>
      <c r="I222" s="101">
        <f>I223</f>
        <v>22348</v>
      </c>
      <c r="J222" s="103"/>
      <c r="K222" s="101">
        <f>K223</f>
        <v>25565</v>
      </c>
      <c r="L222" s="103"/>
    </row>
    <row r="223" spans="1:12" ht="25.5">
      <c r="A223" s="61" t="s">
        <v>93</v>
      </c>
      <c r="B223" s="19">
        <v>806</v>
      </c>
      <c r="C223" s="23">
        <v>7</v>
      </c>
      <c r="D223" s="23">
        <v>2</v>
      </c>
      <c r="E223" s="24">
        <v>4239900</v>
      </c>
      <c r="F223" s="25">
        <v>0</v>
      </c>
      <c r="G223" s="101">
        <f>G224</f>
        <v>17473.9</v>
      </c>
      <c r="H223" s="103"/>
      <c r="I223" s="101">
        <f>I224</f>
        <v>22348</v>
      </c>
      <c r="J223" s="103"/>
      <c r="K223" s="101">
        <f>K224</f>
        <v>25565</v>
      </c>
      <c r="L223" s="103"/>
    </row>
    <row r="224" spans="1:12" ht="63.75">
      <c r="A224" s="61" t="s">
        <v>205</v>
      </c>
      <c r="B224" s="19">
        <v>806</v>
      </c>
      <c r="C224" s="23">
        <v>7</v>
      </c>
      <c r="D224" s="23">
        <v>2</v>
      </c>
      <c r="E224" s="24">
        <v>4239900</v>
      </c>
      <c r="F224" s="25">
        <v>611</v>
      </c>
      <c r="G224" s="101">
        <v>17473.9</v>
      </c>
      <c r="H224" s="103"/>
      <c r="I224" s="101">
        <v>22348</v>
      </c>
      <c r="J224" s="103"/>
      <c r="K224" s="101">
        <v>25565</v>
      </c>
      <c r="L224" s="103"/>
    </row>
    <row r="225" spans="1:12" s="92" customFormat="1" ht="25.5" hidden="1">
      <c r="A225" s="61" t="s">
        <v>101</v>
      </c>
      <c r="B225" s="19">
        <v>806</v>
      </c>
      <c r="C225" s="23">
        <v>7</v>
      </c>
      <c r="D225" s="23">
        <v>2</v>
      </c>
      <c r="E225" s="24">
        <v>5200000</v>
      </c>
      <c r="F225" s="25">
        <v>0</v>
      </c>
      <c r="G225" s="101">
        <f>G226</f>
        <v>0</v>
      </c>
      <c r="H225" s="103"/>
      <c r="I225" s="101">
        <f>I226</f>
        <v>0</v>
      </c>
      <c r="J225" s="103"/>
      <c r="K225" s="101">
        <f>K226</f>
        <v>0</v>
      </c>
      <c r="L225" s="103"/>
    </row>
    <row r="226" spans="1:12" ht="38.25" hidden="1">
      <c r="A226" s="61" t="s">
        <v>47</v>
      </c>
      <c r="B226" s="19">
        <v>806</v>
      </c>
      <c r="C226" s="23">
        <v>7</v>
      </c>
      <c r="D226" s="23">
        <v>2</v>
      </c>
      <c r="E226" s="24">
        <v>5200900</v>
      </c>
      <c r="F226" s="25">
        <v>0</v>
      </c>
      <c r="G226" s="101">
        <f>G227</f>
        <v>0</v>
      </c>
      <c r="H226" s="103"/>
      <c r="I226" s="101">
        <f>I227</f>
        <v>0</v>
      </c>
      <c r="J226" s="103"/>
      <c r="K226" s="101">
        <f>K227</f>
        <v>0</v>
      </c>
      <c r="L226" s="103"/>
    </row>
    <row r="227" spans="1:12" ht="26.25" hidden="1">
      <c r="A227" s="68" t="s">
        <v>94</v>
      </c>
      <c r="B227" s="19">
        <v>806</v>
      </c>
      <c r="C227" s="23">
        <v>7</v>
      </c>
      <c r="D227" s="23">
        <v>2</v>
      </c>
      <c r="E227" s="24">
        <v>5200900</v>
      </c>
      <c r="F227" s="25">
        <v>1</v>
      </c>
      <c r="G227" s="101">
        <v>0</v>
      </c>
      <c r="H227" s="103"/>
      <c r="I227" s="101">
        <v>0</v>
      </c>
      <c r="J227" s="103"/>
      <c r="K227" s="101">
        <v>0</v>
      </c>
      <c r="L227" s="103"/>
    </row>
    <row r="228" spans="1:12" ht="16.5">
      <c r="A228" s="65" t="s">
        <v>97</v>
      </c>
      <c r="B228" s="19">
        <v>806</v>
      </c>
      <c r="C228" s="23">
        <v>7</v>
      </c>
      <c r="D228" s="23">
        <v>2</v>
      </c>
      <c r="E228" s="24">
        <v>5210000</v>
      </c>
      <c r="F228" s="25">
        <v>0</v>
      </c>
      <c r="G228" s="109">
        <f>G233+G235+G237</f>
        <v>112224.3</v>
      </c>
      <c r="H228" s="110"/>
      <c r="I228" s="109">
        <f>I233+I235+I237</f>
        <v>112224.3</v>
      </c>
      <c r="J228" s="110"/>
      <c r="K228" s="109">
        <f>K233+K235+K237</f>
        <v>112224.3</v>
      </c>
      <c r="L228" s="110"/>
    </row>
    <row r="229" spans="1:12" ht="63.75" hidden="1">
      <c r="A229" s="65" t="s">
        <v>142</v>
      </c>
      <c r="B229" s="19">
        <v>806</v>
      </c>
      <c r="C229" s="23">
        <v>7</v>
      </c>
      <c r="D229" s="23">
        <v>2</v>
      </c>
      <c r="E229" s="24">
        <v>4210103</v>
      </c>
      <c r="F229" s="25">
        <v>0</v>
      </c>
      <c r="G229" s="109">
        <f>G230</f>
        <v>0</v>
      </c>
      <c r="H229" s="110"/>
      <c r="I229" s="109"/>
      <c r="J229" s="110"/>
      <c r="K229" s="109"/>
      <c r="L229" s="110"/>
    </row>
    <row r="230" spans="1:12" ht="26.25" hidden="1">
      <c r="A230" s="68" t="s">
        <v>94</v>
      </c>
      <c r="B230" s="19">
        <v>806</v>
      </c>
      <c r="C230" s="23">
        <v>7</v>
      </c>
      <c r="D230" s="23">
        <v>2</v>
      </c>
      <c r="E230" s="24">
        <v>4210103</v>
      </c>
      <c r="F230" s="25">
        <v>1</v>
      </c>
      <c r="G230" s="109">
        <v>0</v>
      </c>
      <c r="H230" s="110"/>
      <c r="I230" s="109"/>
      <c r="J230" s="110"/>
      <c r="K230" s="109"/>
      <c r="L230" s="110"/>
    </row>
    <row r="231" spans="1:12" ht="39" hidden="1">
      <c r="A231" s="68" t="s">
        <v>112</v>
      </c>
      <c r="B231" s="19">
        <v>806</v>
      </c>
      <c r="C231" s="23">
        <v>7</v>
      </c>
      <c r="D231" s="23">
        <v>2</v>
      </c>
      <c r="E231" s="24">
        <v>5210202</v>
      </c>
      <c r="F231" s="25">
        <v>0</v>
      </c>
      <c r="G231" s="109">
        <f>G232</f>
        <v>0</v>
      </c>
      <c r="H231" s="110"/>
      <c r="I231" s="109"/>
      <c r="J231" s="110"/>
      <c r="K231" s="109"/>
      <c r="L231" s="110"/>
    </row>
    <row r="232" spans="1:12" ht="26.25" hidden="1">
      <c r="A232" s="68" t="s">
        <v>94</v>
      </c>
      <c r="B232" s="19">
        <v>806</v>
      </c>
      <c r="C232" s="23">
        <v>7</v>
      </c>
      <c r="D232" s="23">
        <v>2</v>
      </c>
      <c r="E232" s="24">
        <v>5210202</v>
      </c>
      <c r="F232" s="25">
        <v>1</v>
      </c>
      <c r="G232" s="109">
        <v>0</v>
      </c>
      <c r="H232" s="110"/>
      <c r="I232" s="109"/>
      <c r="J232" s="110"/>
      <c r="K232" s="109"/>
      <c r="L232" s="110"/>
    </row>
    <row r="233" spans="1:12" ht="39">
      <c r="A233" s="68" t="s">
        <v>112</v>
      </c>
      <c r="B233" s="19">
        <v>806</v>
      </c>
      <c r="C233" s="23">
        <v>7</v>
      </c>
      <c r="D233" s="23">
        <v>2</v>
      </c>
      <c r="E233" s="24">
        <v>5210202</v>
      </c>
      <c r="F233" s="25">
        <v>0</v>
      </c>
      <c r="G233" s="109">
        <f>G234</f>
        <v>4278</v>
      </c>
      <c r="H233" s="110"/>
      <c r="I233" s="109">
        <f>I234</f>
        <v>4278</v>
      </c>
      <c r="J233" s="110"/>
      <c r="K233" s="109">
        <f>K234</f>
        <v>4278</v>
      </c>
      <c r="L233" s="110"/>
    </row>
    <row r="234" spans="1:12" ht="25.5">
      <c r="A234" s="61" t="s">
        <v>208</v>
      </c>
      <c r="B234" s="19">
        <v>806</v>
      </c>
      <c r="C234" s="23">
        <v>7</v>
      </c>
      <c r="D234" s="23">
        <v>2</v>
      </c>
      <c r="E234" s="24">
        <v>5210202</v>
      </c>
      <c r="F234" s="25">
        <v>1</v>
      </c>
      <c r="G234" s="109">
        <v>4278</v>
      </c>
      <c r="H234" s="110"/>
      <c r="I234" s="109">
        <v>4278</v>
      </c>
      <c r="J234" s="110"/>
      <c r="K234" s="109">
        <v>4278</v>
      </c>
      <c r="L234" s="110"/>
    </row>
    <row r="235" spans="1:12" ht="90" customHeight="1">
      <c r="A235" s="68" t="s">
        <v>154</v>
      </c>
      <c r="B235" s="19">
        <v>806</v>
      </c>
      <c r="C235" s="23">
        <v>7</v>
      </c>
      <c r="D235" s="23">
        <v>2</v>
      </c>
      <c r="E235" s="24">
        <v>5210203</v>
      </c>
      <c r="F235" s="25">
        <v>0</v>
      </c>
      <c r="G235" s="109">
        <f>G236</f>
        <v>104205</v>
      </c>
      <c r="H235" s="110"/>
      <c r="I235" s="109">
        <f>I236</f>
        <v>104205</v>
      </c>
      <c r="J235" s="110"/>
      <c r="K235" s="109">
        <f>K236</f>
        <v>104205</v>
      </c>
      <c r="L235" s="110"/>
    </row>
    <row r="236" spans="1:12" ht="25.5">
      <c r="A236" s="61" t="s">
        <v>208</v>
      </c>
      <c r="B236" s="19">
        <v>806</v>
      </c>
      <c r="C236" s="23">
        <v>7</v>
      </c>
      <c r="D236" s="23">
        <v>2</v>
      </c>
      <c r="E236" s="24">
        <v>5210203</v>
      </c>
      <c r="F236" s="25">
        <v>1</v>
      </c>
      <c r="G236" s="109">
        <v>104205</v>
      </c>
      <c r="H236" s="110"/>
      <c r="I236" s="109">
        <v>104205</v>
      </c>
      <c r="J236" s="110"/>
      <c r="K236" s="109">
        <v>104205</v>
      </c>
      <c r="L236" s="110"/>
    </row>
    <row r="237" spans="1:12" ht="26.25">
      <c r="A237" s="68" t="s">
        <v>101</v>
      </c>
      <c r="B237" s="45">
        <v>806</v>
      </c>
      <c r="C237" s="46">
        <v>7</v>
      </c>
      <c r="D237" s="46">
        <v>2</v>
      </c>
      <c r="E237" s="47">
        <v>5200000</v>
      </c>
      <c r="F237" s="48">
        <v>0</v>
      </c>
      <c r="G237" s="109">
        <f>G238</f>
        <v>3741.3</v>
      </c>
      <c r="H237" s="110"/>
      <c r="I237" s="109">
        <f>I238</f>
        <v>3741.3</v>
      </c>
      <c r="J237" s="110"/>
      <c r="K237" s="109">
        <f>K238</f>
        <v>3741.3</v>
      </c>
      <c r="L237" s="110"/>
    </row>
    <row r="238" spans="1:12" ht="39">
      <c r="A238" s="68" t="s">
        <v>47</v>
      </c>
      <c r="B238" s="45">
        <v>806</v>
      </c>
      <c r="C238" s="46">
        <v>7</v>
      </c>
      <c r="D238" s="46">
        <v>2</v>
      </c>
      <c r="E238" s="47">
        <v>5200900</v>
      </c>
      <c r="F238" s="48">
        <v>0</v>
      </c>
      <c r="G238" s="109">
        <f>G239</f>
        <v>3741.3</v>
      </c>
      <c r="H238" s="110"/>
      <c r="I238" s="109">
        <f>I239</f>
        <v>3741.3</v>
      </c>
      <c r="J238" s="110"/>
      <c r="K238" s="109">
        <f>K239</f>
        <v>3741.3</v>
      </c>
      <c r="L238" s="110"/>
    </row>
    <row r="239" spans="1:12" ht="25.5">
      <c r="A239" s="61" t="s">
        <v>208</v>
      </c>
      <c r="B239" s="45">
        <v>806</v>
      </c>
      <c r="C239" s="46">
        <v>7</v>
      </c>
      <c r="D239" s="46">
        <v>2</v>
      </c>
      <c r="E239" s="47">
        <v>5200900</v>
      </c>
      <c r="F239" s="48">
        <v>1</v>
      </c>
      <c r="G239" s="109">
        <v>3741.3</v>
      </c>
      <c r="H239" s="110"/>
      <c r="I239" s="109">
        <v>3741.3</v>
      </c>
      <c r="J239" s="110"/>
      <c r="K239" s="109">
        <v>3741.3</v>
      </c>
      <c r="L239" s="110"/>
    </row>
    <row r="240" spans="1:12" ht="90">
      <c r="A240" s="68" t="s">
        <v>183</v>
      </c>
      <c r="B240" s="45"/>
      <c r="C240" s="46">
        <v>7</v>
      </c>
      <c r="D240" s="46">
        <v>2</v>
      </c>
      <c r="E240" s="47">
        <v>7954100</v>
      </c>
      <c r="F240" s="48">
        <v>0</v>
      </c>
      <c r="G240" s="109">
        <f>G241</f>
        <v>639</v>
      </c>
      <c r="H240" s="110"/>
      <c r="I240" s="109">
        <f>I241</f>
        <v>106</v>
      </c>
      <c r="J240" s="110"/>
      <c r="K240" s="109">
        <f>K241</f>
        <v>106</v>
      </c>
      <c r="L240" s="110"/>
    </row>
    <row r="241" spans="1:12" ht="25.5">
      <c r="A241" s="61" t="s">
        <v>208</v>
      </c>
      <c r="B241" s="45"/>
      <c r="C241" s="46">
        <v>7</v>
      </c>
      <c r="D241" s="46">
        <v>2</v>
      </c>
      <c r="E241" s="47">
        <v>7954100</v>
      </c>
      <c r="F241" s="48">
        <v>1</v>
      </c>
      <c r="G241" s="109">
        <v>639</v>
      </c>
      <c r="H241" s="110"/>
      <c r="I241" s="109">
        <v>106</v>
      </c>
      <c r="J241" s="110"/>
      <c r="K241" s="109">
        <v>106</v>
      </c>
      <c r="L241" s="110"/>
    </row>
    <row r="242" spans="1:12" ht="25.5">
      <c r="A242" s="61" t="s">
        <v>108</v>
      </c>
      <c r="B242" s="19">
        <v>806</v>
      </c>
      <c r="C242" s="20">
        <v>7</v>
      </c>
      <c r="D242" s="20">
        <v>7</v>
      </c>
      <c r="E242" s="21">
        <v>0</v>
      </c>
      <c r="F242" s="22">
        <v>0</v>
      </c>
      <c r="G242" s="101">
        <f>G243+G246</f>
        <v>1848</v>
      </c>
      <c r="H242" s="103"/>
      <c r="I242" s="101">
        <f>I243</f>
        <v>1730</v>
      </c>
      <c r="J242" s="103"/>
      <c r="K242" s="101">
        <f>K243</f>
        <v>2817</v>
      </c>
      <c r="L242" s="103"/>
    </row>
    <row r="243" spans="1:12" ht="25.5">
      <c r="A243" s="65" t="s">
        <v>48</v>
      </c>
      <c r="B243" s="19">
        <v>806</v>
      </c>
      <c r="C243" s="23">
        <v>7</v>
      </c>
      <c r="D243" s="23">
        <v>7</v>
      </c>
      <c r="E243" s="24" t="s">
        <v>49</v>
      </c>
      <c r="F243" s="25">
        <v>0</v>
      </c>
      <c r="G243" s="101">
        <f>G244</f>
        <v>1648</v>
      </c>
      <c r="H243" s="103"/>
      <c r="I243" s="101">
        <f>I244</f>
        <v>1730</v>
      </c>
      <c r="J243" s="103"/>
      <c r="K243" s="101">
        <f>K244</f>
        <v>2817</v>
      </c>
      <c r="L243" s="103"/>
    </row>
    <row r="244" spans="1:12" ht="16.5">
      <c r="A244" s="61" t="s">
        <v>113</v>
      </c>
      <c r="B244" s="19">
        <v>806</v>
      </c>
      <c r="C244" s="23">
        <v>7</v>
      </c>
      <c r="D244" s="23">
        <v>7</v>
      </c>
      <c r="E244" s="24">
        <v>4320200</v>
      </c>
      <c r="F244" s="25">
        <v>0</v>
      </c>
      <c r="G244" s="101">
        <f>G245</f>
        <v>1648</v>
      </c>
      <c r="H244" s="103"/>
      <c r="I244" s="101">
        <f>I245</f>
        <v>1730</v>
      </c>
      <c r="J244" s="103"/>
      <c r="K244" s="101">
        <f>K245</f>
        <v>2817</v>
      </c>
      <c r="L244" s="103"/>
    </row>
    <row r="245" spans="1:12" ht="25.5">
      <c r="A245" s="61" t="s">
        <v>208</v>
      </c>
      <c r="B245" s="19">
        <v>806</v>
      </c>
      <c r="C245" s="23">
        <v>7</v>
      </c>
      <c r="D245" s="23">
        <v>7</v>
      </c>
      <c r="E245" s="24">
        <v>4320200</v>
      </c>
      <c r="F245" s="25">
        <v>1</v>
      </c>
      <c r="G245" s="101">
        <v>1648</v>
      </c>
      <c r="H245" s="103"/>
      <c r="I245" s="101">
        <v>1730</v>
      </c>
      <c r="J245" s="103"/>
      <c r="K245" s="101">
        <v>2817</v>
      </c>
      <c r="L245" s="103"/>
    </row>
    <row r="246" spans="1:12" ht="90">
      <c r="A246" s="68" t="s">
        <v>187</v>
      </c>
      <c r="B246" s="19"/>
      <c r="C246" s="23">
        <v>7</v>
      </c>
      <c r="D246" s="23">
        <v>7</v>
      </c>
      <c r="E246" s="24" t="s">
        <v>186</v>
      </c>
      <c r="F246" s="25">
        <v>0</v>
      </c>
      <c r="G246" s="101">
        <f>G247</f>
        <v>200</v>
      </c>
      <c r="H246" s="102"/>
      <c r="I246" s="101">
        <f>I247</f>
        <v>200</v>
      </c>
      <c r="J246" s="102"/>
      <c r="K246" s="101">
        <f>K247</f>
        <v>200</v>
      </c>
      <c r="L246" s="102"/>
    </row>
    <row r="247" spans="1:12" ht="16.5">
      <c r="A247" s="65" t="s">
        <v>116</v>
      </c>
      <c r="B247" s="19"/>
      <c r="C247" s="23">
        <v>7</v>
      </c>
      <c r="D247" s="23">
        <v>7</v>
      </c>
      <c r="E247" s="24" t="s">
        <v>186</v>
      </c>
      <c r="F247" s="25">
        <v>22</v>
      </c>
      <c r="G247" s="101">
        <v>200</v>
      </c>
      <c r="H247" s="102"/>
      <c r="I247" s="101">
        <v>200</v>
      </c>
      <c r="J247" s="102"/>
      <c r="K247" s="101">
        <v>200</v>
      </c>
      <c r="L247" s="102"/>
    </row>
    <row r="248" spans="1:12" ht="25.5">
      <c r="A248" s="61" t="s">
        <v>109</v>
      </c>
      <c r="B248" s="19">
        <v>806</v>
      </c>
      <c r="C248" s="16">
        <v>7</v>
      </c>
      <c r="D248" s="16">
        <v>9</v>
      </c>
      <c r="E248" s="17">
        <v>0</v>
      </c>
      <c r="F248" s="18">
        <v>0</v>
      </c>
      <c r="G248" s="104">
        <f>G257+G263</f>
        <v>25164</v>
      </c>
      <c r="H248" s="105"/>
      <c r="I248" s="104">
        <f>I257+I263</f>
        <v>22176.27</v>
      </c>
      <c r="J248" s="105"/>
      <c r="K248" s="104">
        <f>K257+K263</f>
        <v>16780</v>
      </c>
      <c r="L248" s="105"/>
    </row>
    <row r="249" spans="1:12" ht="16.5" hidden="1">
      <c r="A249" s="65" t="s">
        <v>110</v>
      </c>
      <c r="B249" s="19">
        <v>806</v>
      </c>
      <c r="C249" s="23">
        <v>7</v>
      </c>
      <c r="D249" s="23">
        <v>9</v>
      </c>
      <c r="E249" s="24">
        <v>4360000</v>
      </c>
      <c r="F249" s="25">
        <v>0</v>
      </c>
      <c r="G249" s="101">
        <v>0</v>
      </c>
      <c r="H249" s="103"/>
      <c r="I249" s="101">
        <v>0</v>
      </c>
      <c r="J249" s="103"/>
      <c r="K249" s="101">
        <v>0</v>
      </c>
      <c r="L249" s="103"/>
    </row>
    <row r="250" spans="1:12" ht="38.25" hidden="1">
      <c r="A250" s="65" t="s">
        <v>50</v>
      </c>
      <c r="B250" s="19">
        <v>806</v>
      </c>
      <c r="C250" s="23">
        <v>7</v>
      </c>
      <c r="D250" s="23">
        <v>9</v>
      </c>
      <c r="E250" s="24">
        <v>4360200</v>
      </c>
      <c r="F250" s="25">
        <v>0</v>
      </c>
      <c r="G250" s="101">
        <v>0</v>
      </c>
      <c r="H250" s="103"/>
      <c r="I250" s="101">
        <v>0</v>
      </c>
      <c r="J250" s="103"/>
      <c r="K250" s="101">
        <v>0</v>
      </c>
      <c r="L250" s="103"/>
    </row>
    <row r="251" spans="1:12" ht="26.25" hidden="1">
      <c r="A251" s="68" t="s">
        <v>94</v>
      </c>
      <c r="B251" s="19">
        <v>806</v>
      </c>
      <c r="C251" s="23">
        <v>7</v>
      </c>
      <c r="D251" s="23">
        <v>9</v>
      </c>
      <c r="E251" s="24">
        <v>4360200</v>
      </c>
      <c r="F251" s="25">
        <v>1</v>
      </c>
      <c r="G251" s="101">
        <v>0</v>
      </c>
      <c r="H251" s="103"/>
      <c r="I251" s="101">
        <v>0</v>
      </c>
      <c r="J251" s="103"/>
      <c r="K251" s="101">
        <v>0</v>
      </c>
      <c r="L251" s="103"/>
    </row>
    <row r="252" spans="1:12" ht="38.25" hidden="1">
      <c r="A252" s="65" t="s">
        <v>51</v>
      </c>
      <c r="B252" s="19">
        <v>806</v>
      </c>
      <c r="C252" s="23">
        <v>7</v>
      </c>
      <c r="D252" s="23">
        <v>9</v>
      </c>
      <c r="E252" s="24">
        <v>4360600</v>
      </c>
      <c r="F252" s="25">
        <v>0</v>
      </c>
      <c r="G252" s="101">
        <v>0</v>
      </c>
      <c r="H252" s="103"/>
      <c r="I252" s="101">
        <v>0</v>
      </c>
      <c r="J252" s="103"/>
      <c r="K252" s="101">
        <v>0</v>
      </c>
      <c r="L252" s="103"/>
    </row>
    <row r="253" spans="1:12" ht="51" hidden="1">
      <c r="A253" s="65" t="s">
        <v>52</v>
      </c>
      <c r="B253" s="19">
        <v>806</v>
      </c>
      <c r="C253" s="23">
        <v>7</v>
      </c>
      <c r="D253" s="23">
        <v>9</v>
      </c>
      <c r="E253" s="24">
        <v>4360600</v>
      </c>
      <c r="F253" s="25">
        <v>0</v>
      </c>
      <c r="G253" s="101">
        <v>0</v>
      </c>
      <c r="H253" s="103"/>
      <c r="I253" s="101">
        <v>0</v>
      </c>
      <c r="J253" s="103"/>
      <c r="K253" s="101">
        <v>0</v>
      </c>
      <c r="L253" s="103"/>
    </row>
    <row r="254" spans="1:12" ht="25.5" hidden="1">
      <c r="A254" s="65" t="s">
        <v>86</v>
      </c>
      <c r="B254" s="19">
        <v>806</v>
      </c>
      <c r="C254" s="23">
        <v>7</v>
      </c>
      <c r="D254" s="23">
        <v>9</v>
      </c>
      <c r="E254" s="24">
        <v>4360600</v>
      </c>
      <c r="F254" s="40" t="s">
        <v>87</v>
      </c>
      <c r="G254" s="101">
        <v>0</v>
      </c>
      <c r="H254" s="103"/>
      <c r="I254" s="101">
        <v>0</v>
      </c>
      <c r="J254" s="103"/>
      <c r="K254" s="101">
        <v>0</v>
      </c>
      <c r="L254" s="103"/>
    </row>
    <row r="255" spans="1:12" ht="38.25" hidden="1">
      <c r="A255" s="65" t="s">
        <v>51</v>
      </c>
      <c r="B255" s="19">
        <v>806</v>
      </c>
      <c r="C255" s="23">
        <v>7</v>
      </c>
      <c r="D255" s="23">
        <v>9</v>
      </c>
      <c r="E255" s="24">
        <v>4360602</v>
      </c>
      <c r="F255" s="40" t="s">
        <v>84</v>
      </c>
      <c r="G255" s="101">
        <v>0</v>
      </c>
      <c r="H255" s="103"/>
      <c r="I255" s="101">
        <v>0</v>
      </c>
      <c r="J255" s="103"/>
      <c r="K255" s="101">
        <v>0</v>
      </c>
      <c r="L255" s="103"/>
    </row>
    <row r="256" spans="1:12" ht="25.5" hidden="1">
      <c r="A256" s="65" t="s">
        <v>86</v>
      </c>
      <c r="B256" s="19">
        <v>806</v>
      </c>
      <c r="C256" s="23">
        <v>7</v>
      </c>
      <c r="D256" s="23">
        <v>9</v>
      </c>
      <c r="E256" s="24">
        <v>4360602</v>
      </c>
      <c r="F256" s="40" t="s">
        <v>87</v>
      </c>
      <c r="G256" s="101">
        <v>0</v>
      </c>
      <c r="H256" s="103"/>
      <c r="I256" s="101">
        <v>0</v>
      </c>
      <c r="J256" s="103"/>
      <c r="K256" s="101">
        <v>0</v>
      </c>
      <c r="L256" s="103"/>
    </row>
    <row r="257" spans="1:12" s="92" customFormat="1" ht="89.25">
      <c r="A257" s="65" t="s">
        <v>53</v>
      </c>
      <c r="B257" s="19">
        <v>806</v>
      </c>
      <c r="C257" s="23">
        <v>7</v>
      </c>
      <c r="D257" s="23">
        <v>9</v>
      </c>
      <c r="E257" s="24" t="s">
        <v>54</v>
      </c>
      <c r="F257" s="25">
        <v>0</v>
      </c>
      <c r="G257" s="101">
        <f>G258</f>
        <v>10685</v>
      </c>
      <c r="H257" s="103"/>
      <c r="I257" s="101">
        <f>I258</f>
        <v>14676.27</v>
      </c>
      <c r="J257" s="103"/>
      <c r="K257" s="101">
        <f>K258</f>
        <v>16780</v>
      </c>
      <c r="L257" s="103"/>
    </row>
    <row r="258" spans="1:12" ht="25.5">
      <c r="A258" s="61" t="s">
        <v>93</v>
      </c>
      <c r="B258" s="19">
        <v>806</v>
      </c>
      <c r="C258" s="23">
        <v>7</v>
      </c>
      <c r="D258" s="23">
        <v>9</v>
      </c>
      <c r="E258" s="24">
        <v>4529900</v>
      </c>
      <c r="F258" s="25">
        <v>0</v>
      </c>
      <c r="G258" s="101">
        <f>G259</f>
        <v>10685</v>
      </c>
      <c r="H258" s="103"/>
      <c r="I258" s="101">
        <f>I259</f>
        <v>14676.27</v>
      </c>
      <c r="J258" s="103"/>
      <c r="K258" s="101">
        <f>K259</f>
        <v>16780</v>
      </c>
      <c r="L258" s="103"/>
    </row>
    <row r="259" spans="1:12" ht="25.5">
      <c r="A259" s="61" t="s">
        <v>208</v>
      </c>
      <c r="B259" s="19">
        <v>806</v>
      </c>
      <c r="C259" s="23">
        <v>7</v>
      </c>
      <c r="D259" s="23">
        <v>9</v>
      </c>
      <c r="E259" s="24">
        <v>4529900</v>
      </c>
      <c r="F259" s="25">
        <v>1</v>
      </c>
      <c r="G259" s="101">
        <v>10685</v>
      </c>
      <c r="H259" s="103"/>
      <c r="I259" s="101">
        <v>14676.27</v>
      </c>
      <c r="J259" s="103"/>
      <c r="K259" s="101">
        <v>16780</v>
      </c>
      <c r="L259" s="103"/>
    </row>
    <row r="260" spans="1:12" ht="16.5" hidden="1">
      <c r="A260" s="68" t="s">
        <v>95</v>
      </c>
      <c r="B260" s="19">
        <v>806</v>
      </c>
      <c r="C260" s="23">
        <v>7</v>
      </c>
      <c r="D260" s="23">
        <v>9</v>
      </c>
      <c r="E260" s="24">
        <v>5220000</v>
      </c>
      <c r="F260" s="25">
        <v>0</v>
      </c>
      <c r="G260" s="101">
        <v>0</v>
      </c>
      <c r="H260" s="103"/>
      <c r="I260" s="101">
        <v>0</v>
      </c>
      <c r="J260" s="103"/>
      <c r="K260" s="101">
        <v>0</v>
      </c>
      <c r="L260" s="103"/>
    </row>
    <row r="261" spans="1:12" ht="38.25" hidden="1">
      <c r="A261" s="61" t="s">
        <v>55</v>
      </c>
      <c r="B261" s="19">
        <v>806</v>
      </c>
      <c r="C261" s="23">
        <v>7</v>
      </c>
      <c r="D261" s="23">
        <v>9</v>
      </c>
      <c r="E261" s="24">
        <v>5221400</v>
      </c>
      <c r="F261" s="25">
        <v>0</v>
      </c>
      <c r="G261" s="101">
        <v>0</v>
      </c>
      <c r="H261" s="103"/>
      <c r="I261" s="104">
        <v>0</v>
      </c>
      <c r="J261" s="105"/>
      <c r="K261" s="104">
        <v>0</v>
      </c>
      <c r="L261" s="105"/>
    </row>
    <row r="262" spans="1:12" ht="16.5" hidden="1">
      <c r="A262" s="68" t="s">
        <v>116</v>
      </c>
      <c r="B262" s="19">
        <v>806</v>
      </c>
      <c r="C262" s="23">
        <v>7</v>
      </c>
      <c r="D262" s="23">
        <v>9</v>
      </c>
      <c r="E262" s="24">
        <v>5221400</v>
      </c>
      <c r="F262" s="25">
        <v>22</v>
      </c>
      <c r="G262" s="101">
        <v>0</v>
      </c>
      <c r="H262" s="103"/>
      <c r="I262" s="101">
        <v>0</v>
      </c>
      <c r="J262" s="103"/>
      <c r="K262" s="101">
        <v>0</v>
      </c>
      <c r="L262" s="103"/>
    </row>
    <row r="263" spans="1:12" s="92" customFormat="1" ht="25.5">
      <c r="A263" s="72" t="s">
        <v>22</v>
      </c>
      <c r="B263" s="19">
        <v>806</v>
      </c>
      <c r="C263" s="23">
        <v>7</v>
      </c>
      <c r="D263" s="23">
        <v>9</v>
      </c>
      <c r="E263" s="24" t="s">
        <v>56</v>
      </c>
      <c r="F263" s="25">
        <v>0</v>
      </c>
      <c r="G263" s="101">
        <f>G264+G271+G273+G275</f>
        <v>14479</v>
      </c>
      <c r="H263" s="103"/>
      <c r="I263" s="101">
        <f>I264+I271+I273+I275</f>
        <v>7500</v>
      </c>
      <c r="J263" s="103"/>
      <c r="K263" s="101">
        <f>K264+K271+K273+K275</f>
        <v>0</v>
      </c>
      <c r="L263" s="103"/>
    </row>
    <row r="264" spans="1:12" ht="51">
      <c r="A264" s="65" t="s">
        <v>168</v>
      </c>
      <c r="B264" s="19">
        <v>806</v>
      </c>
      <c r="C264" s="23">
        <v>7</v>
      </c>
      <c r="D264" s="23">
        <v>9</v>
      </c>
      <c r="E264" s="24">
        <v>7951400</v>
      </c>
      <c r="F264" s="25">
        <v>0</v>
      </c>
      <c r="G264" s="101">
        <f>G265</f>
        <v>1707.5</v>
      </c>
      <c r="H264" s="103"/>
      <c r="I264" s="101">
        <f>I265</f>
        <v>0</v>
      </c>
      <c r="J264" s="103"/>
      <c r="K264" s="101">
        <f>K265</f>
        <v>0</v>
      </c>
      <c r="L264" s="103"/>
    </row>
    <row r="265" spans="1:12" ht="16.5">
      <c r="A265" s="65" t="s">
        <v>116</v>
      </c>
      <c r="B265" s="19">
        <v>806</v>
      </c>
      <c r="C265" s="23">
        <v>7</v>
      </c>
      <c r="D265" s="23">
        <v>9</v>
      </c>
      <c r="E265" s="24">
        <v>7951400</v>
      </c>
      <c r="F265" s="25">
        <v>22</v>
      </c>
      <c r="G265" s="101">
        <v>1707.5</v>
      </c>
      <c r="H265" s="103"/>
      <c r="I265" s="101">
        <v>0</v>
      </c>
      <c r="J265" s="103"/>
      <c r="K265" s="101">
        <v>0</v>
      </c>
      <c r="L265" s="103"/>
    </row>
    <row r="266" spans="1:12" ht="16.5" hidden="1">
      <c r="A266" s="64" t="s">
        <v>33</v>
      </c>
      <c r="B266" s="11">
        <v>806</v>
      </c>
      <c r="C266" s="16">
        <v>10</v>
      </c>
      <c r="D266" s="16">
        <v>0</v>
      </c>
      <c r="E266" s="17">
        <v>0</v>
      </c>
      <c r="F266" s="18">
        <v>0</v>
      </c>
      <c r="G266" s="104">
        <f>G267</f>
        <v>0</v>
      </c>
      <c r="H266" s="105"/>
      <c r="I266" s="104">
        <f>I267</f>
        <v>0</v>
      </c>
      <c r="J266" s="105"/>
      <c r="K266" s="104">
        <f>K267</f>
        <v>0</v>
      </c>
      <c r="L266" s="105"/>
    </row>
    <row r="267" spans="1:12" ht="16.5" hidden="1">
      <c r="A267" s="65" t="s">
        <v>111</v>
      </c>
      <c r="B267" s="19">
        <v>806</v>
      </c>
      <c r="C267" s="23">
        <v>10</v>
      </c>
      <c r="D267" s="23">
        <v>4</v>
      </c>
      <c r="E267" s="24">
        <v>0</v>
      </c>
      <c r="F267" s="25">
        <v>0</v>
      </c>
      <c r="G267" s="101">
        <f>G268</f>
        <v>0</v>
      </c>
      <c r="H267" s="103"/>
      <c r="I267" s="101">
        <f>I268</f>
        <v>0</v>
      </c>
      <c r="J267" s="103"/>
      <c r="K267" s="101">
        <f>K268</f>
        <v>0</v>
      </c>
      <c r="L267" s="103"/>
    </row>
    <row r="268" spans="1:12" ht="25.5" hidden="1">
      <c r="A268" s="65" t="s">
        <v>101</v>
      </c>
      <c r="B268" s="19">
        <v>806</v>
      </c>
      <c r="C268" s="23">
        <v>10</v>
      </c>
      <c r="D268" s="23">
        <v>4</v>
      </c>
      <c r="E268" s="24">
        <v>5200000</v>
      </c>
      <c r="F268" s="25">
        <v>0</v>
      </c>
      <c r="G268" s="101">
        <f>G269</f>
        <v>0</v>
      </c>
      <c r="H268" s="103"/>
      <c r="I268" s="101">
        <f>I269</f>
        <v>0</v>
      </c>
      <c r="J268" s="103"/>
      <c r="K268" s="101">
        <f>K269</f>
        <v>0</v>
      </c>
      <c r="L268" s="103"/>
    </row>
    <row r="269" spans="1:12" ht="89.25" hidden="1">
      <c r="A269" s="65" t="s">
        <v>57</v>
      </c>
      <c r="B269" s="19">
        <v>806</v>
      </c>
      <c r="C269" s="23">
        <v>10</v>
      </c>
      <c r="D269" s="23">
        <v>4</v>
      </c>
      <c r="E269" s="24">
        <v>5201000</v>
      </c>
      <c r="F269" s="25">
        <v>0</v>
      </c>
      <c r="G269" s="101">
        <f>G270</f>
        <v>0</v>
      </c>
      <c r="H269" s="103"/>
      <c r="I269" s="101">
        <f>I270</f>
        <v>0</v>
      </c>
      <c r="J269" s="103"/>
      <c r="K269" s="101">
        <f>K270</f>
        <v>0</v>
      </c>
      <c r="L269" s="103"/>
    </row>
    <row r="270" spans="1:12" ht="16.5" hidden="1">
      <c r="A270" s="65" t="s">
        <v>85</v>
      </c>
      <c r="B270" s="19">
        <v>806</v>
      </c>
      <c r="C270" s="23">
        <v>10</v>
      </c>
      <c r="D270" s="23">
        <v>4</v>
      </c>
      <c r="E270" s="24">
        <v>5201000</v>
      </c>
      <c r="F270" s="25">
        <v>5</v>
      </c>
      <c r="G270" s="101">
        <v>0</v>
      </c>
      <c r="H270" s="103"/>
      <c r="I270" s="101">
        <v>0</v>
      </c>
      <c r="J270" s="103"/>
      <c r="K270" s="101">
        <v>0</v>
      </c>
      <c r="L270" s="103"/>
    </row>
    <row r="271" spans="1:12" ht="76.5">
      <c r="A271" s="65" t="s">
        <v>167</v>
      </c>
      <c r="B271" s="19"/>
      <c r="C271" s="23">
        <v>7</v>
      </c>
      <c r="D271" s="23">
        <v>9</v>
      </c>
      <c r="E271" s="24">
        <v>7954200</v>
      </c>
      <c r="F271" s="25">
        <v>0</v>
      </c>
      <c r="G271" s="101">
        <f>G272</f>
        <v>11421.5</v>
      </c>
      <c r="H271" s="102"/>
      <c r="I271" s="101">
        <f>I272</f>
        <v>7500</v>
      </c>
      <c r="J271" s="102"/>
      <c r="K271" s="101">
        <f>K272</f>
        <v>0</v>
      </c>
      <c r="L271" s="102"/>
    </row>
    <row r="272" spans="1:12" ht="16.5">
      <c r="A272" s="65" t="s">
        <v>116</v>
      </c>
      <c r="B272" s="19"/>
      <c r="C272" s="23">
        <v>7</v>
      </c>
      <c r="D272" s="23">
        <v>9</v>
      </c>
      <c r="E272" s="24">
        <v>7954200</v>
      </c>
      <c r="F272" s="25">
        <v>22</v>
      </c>
      <c r="G272" s="101">
        <v>11421.5</v>
      </c>
      <c r="H272" s="102"/>
      <c r="I272" s="101">
        <v>7500</v>
      </c>
      <c r="J272" s="102"/>
      <c r="K272" s="101">
        <v>0</v>
      </c>
      <c r="L272" s="102"/>
    </row>
    <row r="273" spans="1:12" ht="39">
      <c r="A273" s="68" t="s">
        <v>185</v>
      </c>
      <c r="B273" s="19"/>
      <c r="C273" s="23">
        <v>7</v>
      </c>
      <c r="D273" s="23">
        <v>9</v>
      </c>
      <c r="E273" s="24" t="s">
        <v>182</v>
      </c>
      <c r="F273" s="25">
        <v>0</v>
      </c>
      <c r="G273" s="101">
        <v>250</v>
      </c>
      <c r="H273" s="102"/>
      <c r="I273" s="101">
        <v>0</v>
      </c>
      <c r="J273" s="102"/>
      <c r="K273" s="101">
        <v>0</v>
      </c>
      <c r="L273" s="102"/>
    </row>
    <row r="274" spans="1:12" ht="16.5">
      <c r="A274" s="68" t="s">
        <v>116</v>
      </c>
      <c r="B274" s="19"/>
      <c r="C274" s="23">
        <v>7</v>
      </c>
      <c r="D274" s="23">
        <v>9</v>
      </c>
      <c r="E274" s="24" t="s">
        <v>182</v>
      </c>
      <c r="F274" s="25">
        <v>22</v>
      </c>
      <c r="G274" s="101">
        <v>250</v>
      </c>
      <c r="H274" s="102"/>
      <c r="I274" s="101">
        <v>0</v>
      </c>
      <c r="J274" s="102"/>
      <c r="K274" s="101">
        <v>0</v>
      </c>
      <c r="L274" s="102"/>
    </row>
    <row r="275" spans="1:12" ht="64.5">
      <c r="A275" s="68" t="s">
        <v>184</v>
      </c>
      <c r="B275" s="19"/>
      <c r="C275" s="23">
        <v>7</v>
      </c>
      <c r="D275" s="23">
        <v>9</v>
      </c>
      <c r="E275" s="47">
        <v>7955500</v>
      </c>
      <c r="F275" s="25">
        <v>0</v>
      </c>
      <c r="G275" s="101">
        <f>G276</f>
        <v>1100</v>
      </c>
      <c r="H275" s="102"/>
      <c r="I275" s="101">
        <v>0</v>
      </c>
      <c r="J275" s="102"/>
      <c r="K275" s="101">
        <v>0</v>
      </c>
      <c r="L275" s="102"/>
    </row>
    <row r="276" spans="1:12" ht="16.5">
      <c r="A276" s="68" t="s">
        <v>116</v>
      </c>
      <c r="B276" s="19"/>
      <c r="C276" s="23">
        <v>7</v>
      </c>
      <c r="D276" s="23">
        <v>9</v>
      </c>
      <c r="E276" s="47">
        <v>7955500</v>
      </c>
      <c r="F276" s="25">
        <v>22</v>
      </c>
      <c r="G276" s="101">
        <v>1100</v>
      </c>
      <c r="H276" s="102"/>
      <c r="I276" s="101">
        <v>0</v>
      </c>
      <c r="J276" s="102"/>
      <c r="K276" s="101">
        <v>0</v>
      </c>
      <c r="L276" s="102"/>
    </row>
    <row r="277" spans="1:12" ht="16.5">
      <c r="A277" s="70" t="s">
        <v>33</v>
      </c>
      <c r="B277" s="45">
        <v>806</v>
      </c>
      <c r="C277" s="50">
        <v>10</v>
      </c>
      <c r="D277" s="50">
        <v>0</v>
      </c>
      <c r="E277" s="51">
        <v>0</v>
      </c>
      <c r="F277" s="49">
        <v>0</v>
      </c>
      <c r="G277" s="104">
        <f>G278</f>
        <v>3030</v>
      </c>
      <c r="H277" s="108"/>
      <c r="I277" s="104">
        <f>I278</f>
        <v>3030</v>
      </c>
      <c r="J277" s="108"/>
      <c r="K277" s="104">
        <f>K278</f>
        <v>3030</v>
      </c>
      <c r="L277" s="108"/>
    </row>
    <row r="278" spans="1:12" ht="16.5">
      <c r="A278" s="65" t="s">
        <v>111</v>
      </c>
      <c r="B278" s="45">
        <v>806</v>
      </c>
      <c r="C278" s="46">
        <v>10</v>
      </c>
      <c r="D278" s="46">
        <v>4</v>
      </c>
      <c r="E278" s="47">
        <v>0</v>
      </c>
      <c r="F278" s="48">
        <v>0</v>
      </c>
      <c r="G278" s="101">
        <f>G279</f>
        <v>3030</v>
      </c>
      <c r="H278" s="102"/>
      <c r="I278" s="101">
        <f>I279</f>
        <v>3030</v>
      </c>
      <c r="J278" s="102"/>
      <c r="K278" s="101">
        <f>K279</f>
        <v>3030</v>
      </c>
      <c r="L278" s="102"/>
    </row>
    <row r="279" spans="1:12" ht="25.5">
      <c r="A279" s="65" t="s">
        <v>101</v>
      </c>
      <c r="B279" s="45">
        <v>806</v>
      </c>
      <c r="C279" s="46">
        <v>10</v>
      </c>
      <c r="D279" s="46">
        <v>4</v>
      </c>
      <c r="E279" s="47">
        <v>5200000</v>
      </c>
      <c r="F279" s="48">
        <v>0</v>
      </c>
      <c r="G279" s="101">
        <f>G280</f>
        <v>3030</v>
      </c>
      <c r="H279" s="102"/>
      <c r="I279" s="101">
        <f>I280</f>
        <v>3030</v>
      </c>
      <c r="J279" s="102"/>
      <c r="K279" s="101">
        <f>K280</f>
        <v>3030</v>
      </c>
      <c r="L279" s="102"/>
    </row>
    <row r="280" spans="1:12" ht="89.25">
      <c r="A280" s="65" t="s">
        <v>153</v>
      </c>
      <c r="B280" s="45">
        <v>806</v>
      </c>
      <c r="C280" s="46">
        <v>10</v>
      </c>
      <c r="D280" s="46">
        <v>4</v>
      </c>
      <c r="E280" s="47">
        <v>5201000</v>
      </c>
      <c r="F280" s="48">
        <v>0</v>
      </c>
      <c r="G280" s="101">
        <f>G281</f>
        <v>3030</v>
      </c>
      <c r="H280" s="102"/>
      <c r="I280" s="101">
        <f>I281</f>
        <v>3030</v>
      </c>
      <c r="J280" s="102"/>
      <c r="K280" s="101">
        <f>K281</f>
        <v>3030</v>
      </c>
      <c r="L280" s="102"/>
    </row>
    <row r="281" spans="1:12" ht="16.5">
      <c r="A281" s="65" t="s">
        <v>85</v>
      </c>
      <c r="B281" s="45">
        <v>806</v>
      </c>
      <c r="C281" s="46">
        <v>10</v>
      </c>
      <c r="D281" s="46">
        <v>4</v>
      </c>
      <c r="E281" s="47">
        <v>5201000</v>
      </c>
      <c r="F281" s="48">
        <v>5</v>
      </c>
      <c r="G281" s="101">
        <v>3030</v>
      </c>
      <c r="H281" s="102"/>
      <c r="I281" s="101">
        <v>3030</v>
      </c>
      <c r="J281" s="102"/>
      <c r="K281" s="101">
        <v>3030</v>
      </c>
      <c r="L281" s="102"/>
    </row>
    <row r="282" spans="1:12" ht="27">
      <c r="A282" s="62" t="s">
        <v>60</v>
      </c>
      <c r="B282" s="11">
        <v>811</v>
      </c>
      <c r="C282" s="12">
        <v>0</v>
      </c>
      <c r="D282" s="12">
        <v>0</v>
      </c>
      <c r="E282" s="13">
        <v>0</v>
      </c>
      <c r="F282" s="14">
        <v>0</v>
      </c>
      <c r="G282" s="104">
        <f>G283</f>
        <v>3965</v>
      </c>
      <c r="H282" s="105"/>
      <c r="I282" s="104">
        <f>I283</f>
        <v>4163</v>
      </c>
      <c r="J282" s="105"/>
      <c r="K282" s="104">
        <f>K283</f>
        <v>4373</v>
      </c>
      <c r="L282" s="105"/>
    </row>
    <row r="283" spans="1:12" ht="16.5">
      <c r="A283" s="64" t="s">
        <v>9</v>
      </c>
      <c r="B283" s="15">
        <v>811</v>
      </c>
      <c r="C283" s="32">
        <v>1</v>
      </c>
      <c r="D283" s="32">
        <v>0</v>
      </c>
      <c r="E283" s="33">
        <v>0</v>
      </c>
      <c r="F283" s="34">
        <v>0</v>
      </c>
      <c r="G283" s="104">
        <f>G284</f>
        <v>3965</v>
      </c>
      <c r="H283" s="105"/>
      <c r="I283" s="104">
        <f>I284</f>
        <v>4163</v>
      </c>
      <c r="J283" s="105"/>
      <c r="K283" s="104">
        <f>K284</f>
        <v>4373</v>
      </c>
      <c r="L283" s="105"/>
    </row>
    <row r="284" spans="1:12" ht="66" customHeight="1">
      <c r="A284" s="65" t="s">
        <v>172</v>
      </c>
      <c r="B284" s="19">
        <v>811</v>
      </c>
      <c r="C284" s="58">
        <v>1</v>
      </c>
      <c r="D284" s="58">
        <v>3</v>
      </c>
      <c r="E284" s="59">
        <v>0</v>
      </c>
      <c r="F284" s="60">
        <v>0</v>
      </c>
      <c r="G284" s="101">
        <f>G285</f>
        <v>3965</v>
      </c>
      <c r="H284" s="103"/>
      <c r="I284" s="101">
        <f>I285</f>
        <v>4163</v>
      </c>
      <c r="J284" s="103"/>
      <c r="K284" s="101">
        <f>K285</f>
        <v>4373</v>
      </c>
      <c r="L284" s="103"/>
    </row>
    <row r="285" spans="1:12" ht="63.75">
      <c r="A285" s="65" t="s">
        <v>11</v>
      </c>
      <c r="B285" s="19">
        <v>811</v>
      </c>
      <c r="C285" s="58">
        <v>1</v>
      </c>
      <c r="D285" s="58">
        <v>3</v>
      </c>
      <c r="E285" s="59">
        <v>20000</v>
      </c>
      <c r="F285" s="60">
        <v>0</v>
      </c>
      <c r="G285" s="101">
        <f>G286+G288</f>
        <v>3965</v>
      </c>
      <c r="H285" s="103"/>
      <c r="I285" s="101">
        <f>I286+I288</f>
        <v>4163</v>
      </c>
      <c r="J285" s="103"/>
      <c r="K285" s="101">
        <f>K286+K288</f>
        <v>4373</v>
      </c>
      <c r="L285" s="103"/>
    </row>
    <row r="286" spans="1:12" ht="16.5">
      <c r="A286" s="65" t="s">
        <v>88</v>
      </c>
      <c r="B286" s="19">
        <v>811</v>
      </c>
      <c r="C286" s="58">
        <v>1</v>
      </c>
      <c r="D286" s="58">
        <v>3</v>
      </c>
      <c r="E286" s="59">
        <v>20400</v>
      </c>
      <c r="F286" s="60">
        <v>0</v>
      </c>
      <c r="G286" s="101">
        <f>G287</f>
        <v>2838</v>
      </c>
      <c r="H286" s="103"/>
      <c r="I286" s="101">
        <f>I287</f>
        <v>2980</v>
      </c>
      <c r="J286" s="103"/>
      <c r="K286" s="101">
        <f>K287</f>
        <v>3130</v>
      </c>
      <c r="L286" s="103"/>
    </row>
    <row r="287" spans="1:12" ht="25.5">
      <c r="A287" s="65" t="s">
        <v>13</v>
      </c>
      <c r="B287" s="19">
        <v>811</v>
      </c>
      <c r="C287" s="58">
        <v>1</v>
      </c>
      <c r="D287" s="58">
        <v>3</v>
      </c>
      <c r="E287" s="59">
        <v>20400</v>
      </c>
      <c r="F287" s="60">
        <v>500</v>
      </c>
      <c r="G287" s="101">
        <v>2838</v>
      </c>
      <c r="H287" s="103"/>
      <c r="I287" s="101">
        <v>2980</v>
      </c>
      <c r="J287" s="103"/>
      <c r="K287" s="101">
        <v>3130</v>
      </c>
      <c r="L287" s="103"/>
    </row>
    <row r="288" spans="1:12" ht="26.25" customHeight="1">
      <c r="A288" s="68" t="s">
        <v>61</v>
      </c>
      <c r="B288" s="19">
        <v>811</v>
      </c>
      <c r="C288" s="58">
        <v>1</v>
      </c>
      <c r="D288" s="58">
        <v>3</v>
      </c>
      <c r="E288" s="59">
        <v>21100</v>
      </c>
      <c r="F288" s="60">
        <v>0</v>
      </c>
      <c r="G288" s="101">
        <f>G289</f>
        <v>1127</v>
      </c>
      <c r="H288" s="103"/>
      <c r="I288" s="101">
        <f>I289</f>
        <v>1183</v>
      </c>
      <c r="J288" s="103"/>
      <c r="K288" s="101">
        <f>K289</f>
        <v>1243</v>
      </c>
      <c r="L288" s="103"/>
    </row>
    <row r="289" spans="1:12" ht="25.5">
      <c r="A289" s="65" t="s">
        <v>13</v>
      </c>
      <c r="B289" s="19">
        <v>811</v>
      </c>
      <c r="C289" s="58">
        <v>1</v>
      </c>
      <c r="D289" s="58">
        <v>3</v>
      </c>
      <c r="E289" s="59">
        <v>21100</v>
      </c>
      <c r="F289" s="60">
        <v>500</v>
      </c>
      <c r="G289" s="101">
        <v>1127</v>
      </c>
      <c r="H289" s="103"/>
      <c r="I289" s="101">
        <v>1183</v>
      </c>
      <c r="J289" s="103"/>
      <c r="K289" s="101">
        <v>1243</v>
      </c>
      <c r="L289" s="103"/>
    </row>
    <row r="290" spans="1:12" ht="66" customHeight="1">
      <c r="A290" s="192" t="s">
        <v>135</v>
      </c>
      <c r="B290" s="193"/>
      <c r="C290" s="193"/>
      <c r="D290" s="193"/>
      <c r="E290" s="193"/>
      <c r="F290" s="194"/>
      <c r="G290" s="172"/>
      <c r="H290" s="172"/>
      <c r="I290" s="172"/>
      <c r="J290" s="172"/>
      <c r="K290" s="172"/>
      <c r="L290" s="172"/>
    </row>
    <row r="291" spans="1:12" ht="16.5">
      <c r="A291" s="138" t="s">
        <v>82</v>
      </c>
      <c r="B291" s="139"/>
      <c r="C291" s="139"/>
      <c r="D291" s="139"/>
      <c r="E291" s="139"/>
      <c r="F291" s="140"/>
      <c r="G291" s="106">
        <f>G293+G295+G297+G298+G294+G296</f>
        <v>17349</v>
      </c>
      <c r="H291" s="107"/>
      <c r="I291" s="106">
        <f>I293+I295+I297+I298+I294+I296</f>
        <v>17349</v>
      </c>
      <c r="J291" s="107"/>
      <c r="K291" s="106">
        <f>K293+K295+K297+K298+K294+K296</f>
        <v>17349</v>
      </c>
      <c r="L291" s="107"/>
    </row>
    <row r="292" spans="1:12" ht="16.5" customHeight="1">
      <c r="A292" s="138"/>
      <c r="B292" s="139"/>
      <c r="C292" s="139"/>
      <c r="D292" s="139"/>
      <c r="E292" s="139"/>
      <c r="F292" s="140"/>
      <c r="G292" s="106"/>
      <c r="H292" s="107"/>
      <c r="I292" s="106"/>
      <c r="J292" s="107"/>
      <c r="K292" s="106"/>
      <c r="L292" s="107"/>
    </row>
    <row r="293" spans="1:12" ht="16.5" customHeight="1">
      <c r="A293" s="189" t="s">
        <v>119</v>
      </c>
      <c r="B293" s="190"/>
      <c r="C293" s="190"/>
      <c r="D293" s="190"/>
      <c r="E293" s="190"/>
      <c r="F293" s="191"/>
      <c r="G293" s="106">
        <v>7956</v>
      </c>
      <c r="H293" s="107"/>
      <c r="I293" s="106">
        <v>7956</v>
      </c>
      <c r="J293" s="107"/>
      <c r="K293" s="106">
        <v>7956</v>
      </c>
      <c r="L293" s="107"/>
    </row>
    <row r="294" spans="1:12" ht="16.5" customHeight="1">
      <c r="A294" s="189" t="s">
        <v>120</v>
      </c>
      <c r="B294" s="190"/>
      <c r="C294" s="190"/>
      <c r="D294" s="190"/>
      <c r="E294" s="190"/>
      <c r="F294" s="191"/>
      <c r="G294" s="106">
        <v>7153</v>
      </c>
      <c r="H294" s="107"/>
      <c r="I294" s="106">
        <v>7153</v>
      </c>
      <c r="J294" s="107"/>
      <c r="K294" s="106">
        <v>7153</v>
      </c>
      <c r="L294" s="107"/>
    </row>
    <row r="295" spans="1:12" ht="16.5" customHeight="1">
      <c r="A295" s="189" t="s">
        <v>122</v>
      </c>
      <c r="B295" s="190"/>
      <c r="C295" s="190"/>
      <c r="D295" s="190"/>
      <c r="E295" s="190"/>
      <c r="F295" s="191"/>
      <c r="G295" s="106">
        <v>1091</v>
      </c>
      <c r="H295" s="107"/>
      <c r="I295" s="106">
        <v>1091</v>
      </c>
      <c r="J295" s="107"/>
      <c r="K295" s="106">
        <v>1091</v>
      </c>
      <c r="L295" s="107"/>
    </row>
    <row r="296" spans="1:12" ht="16.5" customHeight="1">
      <c r="A296" s="189" t="s">
        <v>123</v>
      </c>
      <c r="B296" s="190"/>
      <c r="C296" s="190"/>
      <c r="D296" s="190"/>
      <c r="E296" s="190"/>
      <c r="F296" s="191"/>
      <c r="G296" s="106">
        <v>742</v>
      </c>
      <c r="H296" s="107"/>
      <c r="I296" s="106">
        <v>742</v>
      </c>
      <c r="J296" s="107"/>
      <c r="K296" s="106">
        <v>742</v>
      </c>
      <c r="L296" s="107"/>
    </row>
    <row r="297" spans="1:12" ht="16.5" customHeight="1">
      <c r="A297" s="189" t="s">
        <v>121</v>
      </c>
      <c r="B297" s="190"/>
      <c r="C297" s="190"/>
      <c r="D297" s="190"/>
      <c r="E297" s="190"/>
      <c r="F297" s="191"/>
      <c r="G297" s="106">
        <v>0</v>
      </c>
      <c r="H297" s="107"/>
      <c r="I297" s="106">
        <v>0</v>
      </c>
      <c r="J297" s="107"/>
      <c r="K297" s="106">
        <v>0</v>
      </c>
      <c r="L297" s="107"/>
    </row>
    <row r="298" spans="1:12" ht="16.5" customHeight="1">
      <c r="A298" s="189" t="s">
        <v>124</v>
      </c>
      <c r="B298" s="190"/>
      <c r="C298" s="190"/>
      <c r="D298" s="190"/>
      <c r="E298" s="190"/>
      <c r="F298" s="191"/>
      <c r="G298" s="106">
        <v>407</v>
      </c>
      <c r="H298" s="107"/>
      <c r="I298" s="106">
        <v>407</v>
      </c>
      <c r="J298" s="107"/>
      <c r="K298" s="106">
        <v>407</v>
      </c>
      <c r="L298" s="107"/>
    </row>
    <row r="299" spans="1:12" ht="56.25" customHeight="1">
      <c r="A299" s="178"/>
      <c r="B299" s="178"/>
      <c r="C299" s="178"/>
      <c r="D299" s="178"/>
      <c r="E299" s="178"/>
      <c r="F299" s="178"/>
      <c r="G299" s="183"/>
      <c r="H299" s="183"/>
      <c r="I299" s="183"/>
      <c r="J299" s="183"/>
      <c r="K299" s="183"/>
      <c r="L299" s="183"/>
    </row>
    <row r="300" spans="1:12" ht="16.5" hidden="1">
      <c r="A300" s="179"/>
      <c r="B300" s="180"/>
      <c r="C300" s="180"/>
      <c r="D300" s="180"/>
      <c r="E300" s="180"/>
      <c r="F300" s="181"/>
      <c r="G300" s="184"/>
      <c r="H300" s="184"/>
      <c r="I300" s="184"/>
      <c r="J300" s="184"/>
      <c r="K300" s="184"/>
      <c r="L300" s="184"/>
    </row>
    <row r="301" spans="1:12" ht="16.5" hidden="1">
      <c r="A301" s="138"/>
      <c r="B301" s="139"/>
      <c r="C301" s="139"/>
      <c r="D301" s="139"/>
      <c r="E301" s="139"/>
      <c r="F301" s="140"/>
      <c r="G301" s="182"/>
      <c r="H301" s="182"/>
      <c r="I301" s="182"/>
      <c r="J301" s="182"/>
      <c r="K301" s="182"/>
      <c r="L301" s="182"/>
    </row>
    <row r="302" spans="1:12" ht="16.5" hidden="1">
      <c r="A302" s="138"/>
      <c r="B302" s="139"/>
      <c r="C302" s="139"/>
      <c r="D302" s="139"/>
      <c r="E302" s="139"/>
      <c r="F302" s="140"/>
      <c r="G302" s="182"/>
      <c r="H302" s="182"/>
      <c r="I302" s="182"/>
      <c r="J302" s="182"/>
      <c r="K302" s="182"/>
      <c r="L302" s="182"/>
    </row>
    <row r="303" spans="1:12" ht="16.5" hidden="1">
      <c r="A303" s="138"/>
      <c r="B303" s="139"/>
      <c r="C303" s="139"/>
      <c r="D303" s="139"/>
      <c r="E303" s="139"/>
      <c r="F303" s="140"/>
      <c r="G303" s="182"/>
      <c r="H303" s="182"/>
      <c r="I303" s="182"/>
      <c r="J303" s="182"/>
      <c r="K303" s="182"/>
      <c r="L303" s="182"/>
    </row>
    <row r="304" spans="1:12" ht="16.5" hidden="1">
      <c r="A304" s="138"/>
      <c r="B304" s="139"/>
      <c r="C304" s="139"/>
      <c r="D304" s="139"/>
      <c r="E304" s="139"/>
      <c r="F304" s="140"/>
      <c r="G304" s="182"/>
      <c r="H304" s="182"/>
      <c r="I304" s="182"/>
      <c r="J304" s="182"/>
      <c r="K304" s="182"/>
      <c r="L304" s="182"/>
    </row>
    <row r="305" spans="1:12" ht="16.5" hidden="1">
      <c r="A305" s="138"/>
      <c r="B305" s="139"/>
      <c r="C305" s="139"/>
      <c r="D305" s="139"/>
      <c r="E305" s="139"/>
      <c r="F305" s="140"/>
      <c r="G305" s="182"/>
      <c r="H305" s="182"/>
      <c r="I305" s="182"/>
      <c r="J305" s="182"/>
      <c r="K305" s="182"/>
      <c r="L305" s="182"/>
    </row>
    <row r="306" spans="1:12" ht="16.5" hidden="1">
      <c r="A306" s="138"/>
      <c r="B306" s="139"/>
      <c r="C306" s="139"/>
      <c r="D306" s="139"/>
      <c r="E306" s="139"/>
      <c r="F306" s="140"/>
      <c r="G306" s="182"/>
      <c r="H306" s="182"/>
      <c r="I306" s="182"/>
      <c r="J306" s="182"/>
      <c r="K306" s="182"/>
      <c r="L306" s="182"/>
    </row>
    <row r="307" spans="1:12" ht="16.5" hidden="1">
      <c r="A307" s="138"/>
      <c r="B307" s="139"/>
      <c r="C307" s="139"/>
      <c r="D307" s="139"/>
      <c r="E307" s="139"/>
      <c r="F307" s="140"/>
      <c r="G307" s="182"/>
      <c r="H307" s="182"/>
      <c r="I307" s="182"/>
      <c r="J307" s="182"/>
      <c r="K307" s="182"/>
      <c r="L307" s="182"/>
    </row>
    <row r="308" spans="7:12" ht="12.75">
      <c r="G308" s="44"/>
      <c r="H308" s="44"/>
      <c r="I308" s="44"/>
      <c r="J308" s="44"/>
      <c r="K308" s="44"/>
      <c r="L308" s="44"/>
    </row>
    <row r="309" spans="7:12" ht="12.75">
      <c r="G309" s="44"/>
      <c r="H309" s="44"/>
      <c r="I309" s="44"/>
      <c r="J309" s="44"/>
      <c r="K309" s="44"/>
      <c r="L309" s="44"/>
    </row>
    <row r="310" spans="7:12" ht="12.75">
      <c r="G310" s="44"/>
      <c r="H310" s="44"/>
      <c r="I310" s="44"/>
      <c r="J310" s="44"/>
      <c r="K310" s="44"/>
      <c r="L310" s="44"/>
    </row>
    <row r="311" spans="7:12" ht="12.75">
      <c r="G311" s="44"/>
      <c r="H311" s="44"/>
      <c r="I311" s="44"/>
      <c r="J311" s="44"/>
      <c r="K311" s="44"/>
      <c r="L311" s="44"/>
    </row>
    <row r="312" spans="7:12" ht="12.75">
      <c r="G312" s="44"/>
      <c r="H312" s="44"/>
      <c r="I312" s="44"/>
      <c r="J312" s="44"/>
      <c r="K312" s="44"/>
      <c r="L312" s="44"/>
    </row>
    <row r="313" spans="7:12" ht="12.75">
      <c r="G313" s="44"/>
      <c r="H313" s="44"/>
      <c r="I313" s="44"/>
      <c r="J313" s="44"/>
      <c r="K313" s="44"/>
      <c r="L313" s="44"/>
    </row>
    <row r="314" spans="7:12" ht="12.75">
      <c r="G314" s="44"/>
      <c r="H314" s="44"/>
      <c r="I314" s="44"/>
      <c r="J314" s="44"/>
      <c r="K314" s="44"/>
      <c r="L314" s="44"/>
    </row>
    <row r="315" spans="7:12" ht="12.75">
      <c r="G315" s="44"/>
      <c r="H315" s="44"/>
      <c r="I315" s="44"/>
      <c r="J315" s="44"/>
      <c r="K315" s="44"/>
      <c r="L315" s="44"/>
    </row>
    <row r="316" spans="7:12" ht="12.75">
      <c r="G316" s="44"/>
      <c r="H316" s="44"/>
      <c r="I316" s="44"/>
      <c r="J316" s="44"/>
      <c r="K316" s="44"/>
      <c r="L316" s="44"/>
    </row>
    <row r="317" spans="7:12" ht="12.75">
      <c r="G317" s="44"/>
      <c r="H317" s="44"/>
      <c r="I317" s="44"/>
      <c r="J317" s="44"/>
      <c r="K317" s="44"/>
      <c r="L317" s="44"/>
    </row>
    <row r="318" spans="7:12" ht="12.75">
      <c r="G318" s="44"/>
      <c r="H318" s="44"/>
      <c r="I318" s="44"/>
      <c r="J318" s="44"/>
      <c r="K318" s="44"/>
      <c r="L318" s="44"/>
    </row>
    <row r="319" spans="7:12" ht="12.75">
      <c r="G319" s="44"/>
      <c r="H319" s="44"/>
      <c r="I319" s="44"/>
      <c r="J319" s="44"/>
      <c r="K319" s="44"/>
      <c r="L319" s="44"/>
    </row>
    <row r="320" spans="7:12" ht="12.75">
      <c r="G320" s="44"/>
      <c r="H320" s="44"/>
      <c r="I320" s="44"/>
      <c r="J320" s="44"/>
      <c r="K320" s="44"/>
      <c r="L320" s="44"/>
    </row>
    <row r="321" spans="7:12" ht="12.75">
      <c r="G321" s="44"/>
      <c r="H321" s="44"/>
      <c r="I321" s="44"/>
      <c r="J321" s="44"/>
      <c r="K321" s="44"/>
      <c r="L321" s="44"/>
    </row>
    <row r="322" spans="7:12" ht="12.75">
      <c r="G322" s="44"/>
      <c r="H322" s="44"/>
      <c r="I322" s="44"/>
      <c r="J322" s="44"/>
      <c r="K322" s="44"/>
      <c r="L322" s="44"/>
    </row>
    <row r="323" spans="7:12" ht="12.75">
      <c r="G323" s="44"/>
      <c r="H323" s="44"/>
      <c r="I323" s="44"/>
      <c r="J323" s="44"/>
      <c r="K323" s="44"/>
      <c r="L323" s="44"/>
    </row>
    <row r="324" spans="7:12" ht="12.75">
      <c r="G324" s="44"/>
      <c r="H324" s="44"/>
      <c r="I324" s="44"/>
      <c r="J324" s="44"/>
      <c r="K324" s="44"/>
      <c r="L324" s="44"/>
    </row>
    <row r="325" spans="7:12" ht="12.75">
      <c r="G325" s="44"/>
      <c r="H325" s="44"/>
      <c r="I325" s="44"/>
      <c r="J325" s="44"/>
      <c r="K325" s="44"/>
      <c r="L325" s="44"/>
    </row>
    <row r="326" spans="7:12" ht="12.75">
      <c r="G326" s="44"/>
      <c r="H326" s="44"/>
      <c r="I326" s="44"/>
      <c r="J326" s="44"/>
      <c r="K326" s="44"/>
      <c r="L326" s="44"/>
    </row>
    <row r="327" spans="7:12" ht="12.75">
      <c r="G327" s="44"/>
      <c r="H327" s="44"/>
      <c r="I327" s="44"/>
      <c r="J327" s="44"/>
      <c r="K327" s="44"/>
      <c r="L327" s="44"/>
    </row>
    <row r="328" spans="7:12" ht="12.75">
      <c r="G328" s="44"/>
      <c r="H328" s="44"/>
      <c r="I328" s="44"/>
      <c r="J328" s="44"/>
      <c r="K328" s="44"/>
      <c r="L328" s="44"/>
    </row>
    <row r="329" spans="7:12" ht="12.75">
      <c r="G329" s="44"/>
      <c r="H329" s="44"/>
      <c r="I329" s="44"/>
      <c r="J329" s="44"/>
      <c r="K329" s="44"/>
      <c r="L329" s="44"/>
    </row>
    <row r="330" spans="7:12" ht="12.75">
      <c r="G330" s="44"/>
      <c r="H330" s="44"/>
      <c r="I330" s="44"/>
      <c r="J330" s="44"/>
      <c r="K330" s="44"/>
      <c r="L330" s="44"/>
    </row>
    <row r="331" spans="7:12" ht="12.75">
      <c r="G331" s="44"/>
      <c r="H331" s="44"/>
      <c r="I331" s="44"/>
      <c r="J331" s="44"/>
      <c r="K331" s="44"/>
      <c r="L331" s="44"/>
    </row>
    <row r="332" spans="7:12" ht="12.75">
      <c r="G332" s="44"/>
      <c r="H332" s="44"/>
      <c r="I332" s="44"/>
      <c r="J332" s="44"/>
      <c r="K332" s="44"/>
      <c r="L332" s="44"/>
    </row>
    <row r="333" spans="7:12" ht="12.75">
      <c r="G333" s="44"/>
      <c r="H333" s="44"/>
      <c r="I333" s="44"/>
      <c r="J333" s="44"/>
      <c r="K333" s="44"/>
      <c r="L333" s="44"/>
    </row>
    <row r="334" spans="7:12" ht="12.75">
      <c r="G334" s="44"/>
      <c r="H334" s="44"/>
      <c r="I334" s="44"/>
      <c r="J334" s="44"/>
      <c r="K334" s="44"/>
      <c r="L334" s="44"/>
    </row>
    <row r="335" spans="7:12" ht="12.75">
      <c r="G335" s="44"/>
      <c r="H335" s="44"/>
      <c r="I335" s="44"/>
      <c r="J335" s="44"/>
      <c r="K335" s="44"/>
      <c r="L335" s="44"/>
    </row>
    <row r="336" spans="7:12" ht="12.75">
      <c r="G336" s="44"/>
      <c r="H336" s="44"/>
      <c r="I336" s="44"/>
      <c r="J336" s="44"/>
      <c r="K336" s="44"/>
      <c r="L336" s="44"/>
    </row>
    <row r="337" spans="7:12" ht="12.75">
      <c r="G337" s="44"/>
      <c r="H337" s="44"/>
      <c r="I337" s="44"/>
      <c r="J337" s="44"/>
      <c r="K337" s="44"/>
      <c r="L337" s="44"/>
    </row>
    <row r="338" spans="7:12" ht="12.75">
      <c r="G338" s="44"/>
      <c r="H338" s="44"/>
      <c r="I338" s="44"/>
      <c r="J338" s="44"/>
      <c r="K338" s="44"/>
      <c r="L338" s="44"/>
    </row>
    <row r="339" spans="7:12" ht="12.75">
      <c r="G339" s="44"/>
      <c r="H339" s="44"/>
      <c r="I339" s="44"/>
      <c r="J339" s="44"/>
      <c r="K339" s="44"/>
      <c r="L339" s="44"/>
    </row>
    <row r="340" spans="7:12" ht="12.75">
      <c r="G340" s="44"/>
      <c r="H340" s="44"/>
      <c r="I340" s="44"/>
      <c r="J340" s="44"/>
      <c r="K340" s="44"/>
      <c r="L340" s="44"/>
    </row>
    <row r="341" spans="7:12" ht="12.75">
      <c r="G341" s="44"/>
      <c r="H341" s="44"/>
      <c r="I341" s="44"/>
      <c r="J341" s="44"/>
      <c r="K341" s="44"/>
      <c r="L341" s="44"/>
    </row>
    <row r="342" spans="7:12" ht="12.75">
      <c r="G342" s="44"/>
      <c r="H342" s="44"/>
      <c r="I342" s="44"/>
      <c r="J342" s="44"/>
      <c r="K342" s="44"/>
      <c r="L342" s="44"/>
    </row>
    <row r="343" spans="7:12" ht="12.75">
      <c r="G343" s="44"/>
      <c r="H343" s="44"/>
      <c r="I343" s="44"/>
      <c r="J343" s="44"/>
      <c r="K343" s="44"/>
      <c r="L343" s="44"/>
    </row>
    <row r="344" spans="7:12" ht="12.75">
      <c r="G344" s="44"/>
      <c r="H344" s="44"/>
      <c r="I344" s="44"/>
      <c r="J344" s="44"/>
      <c r="K344" s="44"/>
      <c r="L344" s="44"/>
    </row>
    <row r="345" spans="7:12" ht="12.75">
      <c r="G345" s="44"/>
      <c r="H345" s="44"/>
      <c r="I345" s="44"/>
      <c r="J345" s="44"/>
      <c r="K345" s="44"/>
      <c r="L345" s="44"/>
    </row>
    <row r="346" spans="7:12" ht="12.75">
      <c r="G346" s="44"/>
      <c r="H346" s="44"/>
      <c r="I346" s="44"/>
      <c r="J346" s="44"/>
      <c r="K346" s="44"/>
      <c r="L346" s="44"/>
    </row>
    <row r="347" spans="7:12" ht="12.75">
      <c r="G347" s="44"/>
      <c r="H347" s="44"/>
      <c r="I347" s="44"/>
      <c r="J347" s="44"/>
      <c r="K347" s="44"/>
      <c r="L347" s="44"/>
    </row>
    <row r="348" spans="7:12" ht="12.75">
      <c r="G348" s="44"/>
      <c r="H348" s="44"/>
      <c r="I348" s="44"/>
      <c r="J348" s="44"/>
      <c r="K348" s="44"/>
      <c r="L348" s="44"/>
    </row>
    <row r="349" spans="7:12" ht="12.75">
      <c r="G349" s="44"/>
      <c r="H349" s="44"/>
      <c r="I349" s="44"/>
      <c r="J349" s="44"/>
      <c r="K349" s="44"/>
      <c r="L349" s="44"/>
    </row>
    <row r="350" spans="7:12" ht="12.75">
      <c r="G350" s="44"/>
      <c r="H350" s="44"/>
      <c r="I350" s="44"/>
      <c r="J350" s="44"/>
      <c r="K350" s="44"/>
      <c r="L350" s="44"/>
    </row>
    <row r="351" spans="7:12" ht="12.75">
      <c r="G351" s="44"/>
      <c r="H351" s="44"/>
      <c r="I351" s="44"/>
      <c r="J351" s="44"/>
      <c r="K351" s="44"/>
      <c r="L351" s="44"/>
    </row>
    <row r="352" spans="7:12" ht="12.75">
      <c r="G352" s="44"/>
      <c r="H352" s="44"/>
      <c r="I352" s="44"/>
      <c r="J352" s="44"/>
      <c r="K352" s="44"/>
      <c r="L352" s="44"/>
    </row>
    <row r="353" spans="7:12" ht="12.75">
      <c r="G353" s="44"/>
      <c r="H353" s="44"/>
      <c r="I353" s="44"/>
      <c r="J353" s="44"/>
      <c r="K353" s="44"/>
      <c r="L353" s="44"/>
    </row>
    <row r="354" spans="7:12" ht="12.75">
      <c r="G354" s="44"/>
      <c r="H354" s="44"/>
      <c r="I354" s="44"/>
      <c r="J354" s="44"/>
      <c r="K354" s="44"/>
      <c r="L354" s="44"/>
    </row>
    <row r="355" spans="7:12" ht="12.75">
      <c r="G355" s="44"/>
      <c r="H355" s="44"/>
      <c r="I355" s="44"/>
      <c r="J355" s="44"/>
      <c r="K355" s="44"/>
      <c r="L355" s="44"/>
    </row>
    <row r="356" spans="7:12" ht="12.75">
      <c r="G356" s="44"/>
      <c r="H356" s="44"/>
      <c r="I356" s="44"/>
      <c r="J356" s="44"/>
      <c r="K356" s="44"/>
      <c r="L356" s="44"/>
    </row>
    <row r="357" spans="7:12" ht="12.75">
      <c r="G357" s="44"/>
      <c r="H357" s="44"/>
      <c r="I357" s="44"/>
      <c r="J357" s="44"/>
      <c r="K357" s="44"/>
      <c r="L357" s="44"/>
    </row>
    <row r="358" spans="7:12" ht="12.75">
      <c r="G358" s="44"/>
      <c r="H358" s="44"/>
      <c r="I358" s="44"/>
      <c r="J358" s="44"/>
      <c r="K358" s="44"/>
      <c r="L358" s="44"/>
    </row>
    <row r="359" spans="7:12" ht="12.75">
      <c r="G359" s="44"/>
      <c r="H359" s="44"/>
      <c r="I359" s="44"/>
      <c r="J359" s="44"/>
      <c r="K359" s="44"/>
      <c r="L359" s="44"/>
    </row>
    <row r="360" spans="7:12" ht="12.75">
      <c r="G360" s="44"/>
      <c r="H360" s="44"/>
      <c r="I360" s="44"/>
      <c r="J360" s="44"/>
      <c r="K360" s="44"/>
      <c r="L360" s="44"/>
    </row>
    <row r="361" spans="7:12" ht="12.75">
      <c r="G361" s="44"/>
      <c r="H361" s="44"/>
      <c r="I361" s="44"/>
      <c r="J361" s="44"/>
      <c r="K361" s="44"/>
      <c r="L361" s="44"/>
    </row>
    <row r="362" spans="7:12" ht="12.75">
      <c r="G362" s="44"/>
      <c r="H362" s="44"/>
      <c r="I362" s="44"/>
      <c r="J362" s="44"/>
      <c r="K362" s="44"/>
      <c r="L362" s="44"/>
    </row>
    <row r="363" spans="7:12" ht="12.75">
      <c r="G363" s="44"/>
      <c r="H363" s="44"/>
      <c r="I363" s="44"/>
      <c r="J363" s="44"/>
      <c r="K363" s="44"/>
      <c r="L363" s="44"/>
    </row>
    <row r="364" spans="7:12" ht="12.75">
      <c r="G364" s="44"/>
      <c r="H364" s="44"/>
      <c r="I364" s="44"/>
      <c r="J364" s="44"/>
      <c r="K364" s="44"/>
      <c r="L364" s="44"/>
    </row>
    <row r="365" spans="7:12" ht="12.75">
      <c r="G365" s="44"/>
      <c r="H365" s="44"/>
      <c r="I365" s="44"/>
      <c r="J365" s="44"/>
      <c r="K365" s="44"/>
      <c r="L365" s="44"/>
    </row>
    <row r="366" spans="7:12" ht="12.75">
      <c r="G366" s="44"/>
      <c r="H366" s="44"/>
      <c r="I366" s="44"/>
      <c r="J366" s="44"/>
      <c r="K366" s="44"/>
      <c r="L366" s="44"/>
    </row>
    <row r="367" spans="7:12" ht="12.75">
      <c r="G367" s="44"/>
      <c r="H367" s="44"/>
      <c r="I367" s="44"/>
      <c r="J367" s="44"/>
      <c r="K367" s="44"/>
      <c r="L367" s="44"/>
    </row>
    <row r="368" spans="7:12" ht="12.75">
      <c r="G368" s="44"/>
      <c r="H368" s="44"/>
      <c r="I368" s="44"/>
      <c r="J368" s="44"/>
      <c r="K368" s="44"/>
      <c r="L368" s="44"/>
    </row>
    <row r="369" spans="7:12" ht="12.75">
      <c r="G369" s="44"/>
      <c r="H369" s="44"/>
      <c r="I369" s="44"/>
      <c r="J369" s="44"/>
      <c r="K369" s="44"/>
      <c r="L369" s="44"/>
    </row>
    <row r="370" spans="7:12" ht="12.75">
      <c r="G370" s="44"/>
      <c r="H370" s="44"/>
      <c r="I370" s="44"/>
      <c r="J370" s="44"/>
      <c r="K370" s="44"/>
      <c r="L370" s="44"/>
    </row>
    <row r="371" spans="7:12" ht="12.75">
      <c r="G371" s="44"/>
      <c r="H371" s="44"/>
      <c r="I371" s="44"/>
      <c r="J371" s="44"/>
      <c r="K371" s="44"/>
      <c r="L371" s="44"/>
    </row>
    <row r="372" spans="7:12" ht="12.75">
      <c r="G372" s="44"/>
      <c r="H372" s="44"/>
      <c r="I372" s="44"/>
      <c r="J372" s="44"/>
      <c r="K372" s="44"/>
      <c r="L372" s="44"/>
    </row>
    <row r="373" spans="7:12" ht="12.75">
      <c r="G373" s="44"/>
      <c r="H373" s="44"/>
      <c r="I373" s="44"/>
      <c r="J373" s="44"/>
      <c r="K373" s="44"/>
      <c r="L373" s="44"/>
    </row>
    <row r="374" spans="7:12" ht="12.75">
      <c r="G374" s="44"/>
      <c r="H374" s="44"/>
      <c r="I374" s="44"/>
      <c r="J374" s="44"/>
      <c r="K374" s="44"/>
      <c r="L374" s="44"/>
    </row>
    <row r="375" spans="7:12" ht="12.75">
      <c r="G375" s="44"/>
      <c r="H375" s="44"/>
      <c r="I375" s="44"/>
      <c r="J375" s="44"/>
      <c r="K375" s="44"/>
      <c r="L375" s="44"/>
    </row>
    <row r="376" spans="7:12" ht="12.75">
      <c r="G376" s="44"/>
      <c r="H376" s="44"/>
      <c r="I376" s="44"/>
      <c r="J376" s="44"/>
      <c r="K376" s="44"/>
      <c r="L376" s="44"/>
    </row>
    <row r="377" spans="7:12" ht="12.75">
      <c r="G377" s="44"/>
      <c r="H377" s="44"/>
      <c r="I377" s="44"/>
      <c r="J377" s="44"/>
      <c r="K377" s="44"/>
      <c r="L377" s="44"/>
    </row>
    <row r="378" spans="7:12" ht="12.75">
      <c r="G378" s="44"/>
      <c r="H378" s="44"/>
      <c r="I378" s="44"/>
      <c r="J378" s="44"/>
      <c r="K378" s="44"/>
      <c r="L378" s="44"/>
    </row>
  </sheetData>
  <sheetProtection/>
  <mergeCells count="931">
    <mergeCell ref="I99:J99"/>
    <mergeCell ref="K99:L99"/>
    <mergeCell ref="G93:H93"/>
    <mergeCell ref="I93:J93"/>
    <mergeCell ref="K93:L93"/>
    <mergeCell ref="I92:J92"/>
    <mergeCell ref="G95:H95"/>
    <mergeCell ref="I95:J95"/>
    <mergeCell ref="K95:L95"/>
    <mergeCell ref="K272:L272"/>
    <mergeCell ref="K277:L277"/>
    <mergeCell ref="K278:L278"/>
    <mergeCell ref="K279:L279"/>
    <mergeCell ref="G96:H96"/>
    <mergeCell ref="I96:J96"/>
    <mergeCell ref="K96:L96"/>
    <mergeCell ref="I100:J100"/>
    <mergeCell ref="K100:L100"/>
    <mergeCell ref="I98:J98"/>
    <mergeCell ref="K224:L224"/>
    <mergeCell ref="I226:J226"/>
    <mergeCell ref="I224:J224"/>
    <mergeCell ref="I225:J225"/>
    <mergeCell ref="K281:L281"/>
    <mergeCell ref="G271:H271"/>
    <mergeCell ref="G272:H272"/>
    <mergeCell ref="I271:J271"/>
    <mergeCell ref="I272:J272"/>
    <mergeCell ref="K271:L271"/>
    <mergeCell ref="K217:L217"/>
    <mergeCell ref="K209:L209"/>
    <mergeCell ref="I209:J209"/>
    <mergeCell ref="I222:J222"/>
    <mergeCell ref="I223:J223"/>
    <mergeCell ref="K225:L225"/>
    <mergeCell ref="K221:L221"/>
    <mergeCell ref="K213:L213"/>
    <mergeCell ref="K215:L215"/>
    <mergeCell ref="K220:L220"/>
    <mergeCell ref="K216:L216"/>
    <mergeCell ref="K214:L214"/>
    <mergeCell ref="K210:L210"/>
    <mergeCell ref="K211:L211"/>
    <mergeCell ref="K212:L212"/>
    <mergeCell ref="I213:J213"/>
    <mergeCell ref="I214:J214"/>
    <mergeCell ref="I210:J210"/>
    <mergeCell ref="I211:J211"/>
    <mergeCell ref="I287:J287"/>
    <mergeCell ref="I288:J288"/>
    <mergeCell ref="I75:J75"/>
    <mergeCell ref="K261:L261"/>
    <mergeCell ref="K262:L262"/>
    <mergeCell ref="K255:L255"/>
    <mergeCell ref="K256:L256"/>
    <mergeCell ref="K206:L206"/>
    <mergeCell ref="K207:L207"/>
    <mergeCell ref="K208:L208"/>
    <mergeCell ref="I237:J237"/>
    <mergeCell ref="I238:J238"/>
    <mergeCell ref="I239:J239"/>
    <mergeCell ref="K219:L219"/>
    <mergeCell ref="K218:L218"/>
    <mergeCell ref="I286:J286"/>
    <mergeCell ref="K226:L226"/>
    <mergeCell ref="K227:L227"/>
    <mergeCell ref="K222:L222"/>
    <mergeCell ref="K223:L223"/>
    <mergeCell ref="G287:H287"/>
    <mergeCell ref="G288:H288"/>
    <mergeCell ref="G289:H289"/>
    <mergeCell ref="I290:J290"/>
    <mergeCell ref="I215:J215"/>
    <mergeCell ref="I218:J218"/>
    <mergeCell ref="I216:J216"/>
    <mergeCell ref="I217:J217"/>
    <mergeCell ref="I289:J289"/>
    <mergeCell ref="I285:J285"/>
    <mergeCell ref="G296:H296"/>
    <mergeCell ref="G284:H284"/>
    <mergeCell ref="G285:H285"/>
    <mergeCell ref="G286:H286"/>
    <mergeCell ref="A298:F298"/>
    <mergeCell ref="A293:F293"/>
    <mergeCell ref="A294:F294"/>
    <mergeCell ref="A297:F297"/>
    <mergeCell ref="A290:F290"/>
    <mergeCell ref="G290:H290"/>
    <mergeCell ref="K289:L289"/>
    <mergeCell ref="I291:J291"/>
    <mergeCell ref="G292:H292"/>
    <mergeCell ref="A292:F292"/>
    <mergeCell ref="G298:H298"/>
    <mergeCell ref="I298:J298"/>
    <mergeCell ref="A295:F295"/>
    <mergeCell ref="A296:F296"/>
    <mergeCell ref="G294:H294"/>
    <mergeCell ref="G295:H295"/>
    <mergeCell ref="K253:L253"/>
    <mergeCell ref="K254:L254"/>
    <mergeCell ref="K290:L290"/>
    <mergeCell ref="K282:L282"/>
    <mergeCell ref="K283:L283"/>
    <mergeCell ref="K284:L284"/>
    <mergeCell ref="K285:L285"/>
    <mergeCell ref="K286:L286"/>
    <mergeCell ref="K287:L287"/>
    <mergeCell ref="K288:L288"/>
    <mergeCell ref="K269:L269"/>
    <mergeCell ref="K267:L267"/>
    <mergeCell ref="K257:L257"/>
    <mergeCell ref="K258:L258"/>
    <mergeCell ref="K259:L259"/>
    <mergeCell ref="K260:L260"/>
    <mergeCell ref="K251:L251"/>
    <mergeCell ref="K252:L252"/>
    <mergeCell ref="K249:L249"/>
    <mergeCell ref="K250:L250"/>
    <mergeCell ref="K270:L270"/>
    <mergeCell ref="K263:L263"/>
    <mergeCell ref="K264:L264"/>
    <mergeCell ref="K265:L265"/>
    <mergeCell ref="K266:L266"/>
    <mergeCell ref="K268:L268"/>
    <mergeCell ref="K240:L240"/>
    <mergeCell ref="K236:L236"/>
    <mergeCell ref="K243:L243"/>
    <mergeCell ref="K244:L244"/>
    <mergeCell ref="K245:L245"/>
    <mergeCell ref="K248:L248"/>
    <mergeCell ref="K199:L199"/>
    <mergeCell ref="K189:L189"/>
    <mergeCell ref="K242:L242"/>
    <mergeCell ref="K231:L231"/>
    <mergeCell ref="K239:L239"/>
    <mergeCell ref="K238:L238"/>
    <mergeCell ref="K237:L237"/>
    <mergeCell ref="K233:L233"/>
    <mergeCell ref="K234:L234"/>
    <mergeCell ref="K232:L232"/>
    <mergeCell ref="K204:L204"/>
    <mergeCell ref="K205:L205"/>
    <mergeCell ref="K200:L200"/>
    <mergeCell ref="K201:L201"/>
    <mergeCell ref="K202:L202"/>
    <mergeCell ref="K203:L203"/>
    <mergeCell ref="K192:L192"/>
    <mergeCell ref="K193:L193"/>
    <mergeCell ref="K194:L194"/>
    <mergeCell ref="K195:L195"/>
    <mergeCell ref="K187:L187"/>
    <mergeCell ref="K188:L188"/>
    <mergeCell ref="K196:L196"/>
    <mergeCell ref="K197:L197"/>
    <mergeCell ref="K170:L170"/>
    <mergeCell ref="K165:L165"/>
    <mergeCell ref="K166:L166"/>
    <mergeCell ref="K167:L167"/>
    <mergeCell ref="K168:L168"/>
    <mergeCell ref="K174:L174"/>
    <mergeCell ref="K190:L190"/>
    <mergeCell ref="K191:L191"/>
    <mergeCell ref="K198:L198"/>
    <mergeCell ref="K184:L184"/>
    <mergeCell ref="K183:L183"/>
    <mergeCell ref="K185:L185"/>
    <mergeCell ref="K186:L186"/>
    <mergeCell ref="K161:L161"/>
    <mergeCell ref="K176:L176"/>
    <mergeCell ref="K180:L180"/>
    <mergeCell ref="K177:L177"/>
    <mergeCell ref="K175:L175"/>
    <mergeCell ref="K151:L151"/>
    <mergeCell ref="K152:L152"/>
    <mergeCell ref="K153:L153"/>
    <mergeCell ref="K154:L154"/>
    <mergeCell ref="K169:L169"/>
    <mergeCell ref="K137:L137"/>
    <mergeCell ref="K138:L138"/>
    <mergeCell ref="K158:L158"/>
    <mergeCell ref="K157:L157"/>
    <mergeCell ref="K143:L143"/>
    <mergeCell ref="K144:L144"/>
    <mergeCell ref="K149:L149"/>
    <mergeCell ref="K150:L150"/>
    <mergeCell ref="K140:L140"/>
    <mergeCell ref="K141:L141"/>
    <mergeCell ref="K125:L125"/>
    <mergeCell ref="K127:L127"/>
    <mergeCell ref="K129:L129"/>
    <mergeCell ref="K133:L133"/>
    <mergeCell ref="K130:L130"/>
    <mergeCell ref="K159:L159"/>
    <mergeCell ref="K145:L145"/>
    <mergeCell ref="K146:L146"/>
    <mergeCell ref="K147:L147"/>
    <mergeCell ref="K148:L148"/>
    <mergeCell ref="K117:L117"/>
    <mergeCell ref="K134:L134"/>
    <mergeCell ref="K135:L135"/>
    <mergeCell ref="K136:L136"/>
    <mergeCell ref="K128:L128"/>
    <mergeCell ref="K115:L115"/>
    <mergeCell ref="K119:L119"/>
    <mergeCell ref="K120:L120"/>
    <mergeCell ref="K121:L121"/>
    <mergeCell ref="K122:L122"/>
    <mergeCell ref="K116:L116"/>
    <mergeCell ref="K107:L107"/>
    <mergeCell ref="K103:L103"/>
    <mergeCell ref="K101:L101"/>
    <mergeCell ref="K102:L102"/>
    <mergeCell ref="K104:L104"/>
    <mergeCell ref="K92:L92"/>
    <mergeCell ref="K105:L105"/>
    <mergeCell ref="K97:L97"/>
    <mergeCell ref="K94:L94"/>
    <mergeCell ref="K98:L98"/>
    <mergeCell ref="K84:L84"/>
    <mergeCell ref="K85:L85"/>
    <mergeCell ref="K86:L86"/>
    <mergeCell ref="K72:L72"/>
    <mergeCell ref="K81:L81"/>
    <mergeCell ref="K77:L77"/>
    <mergeCell ref="K78:L78"/>
    <mergeCell ref="K76:L76"/>
    <mergeCell ref="I280:J280"/>
    <mergeCell ref="K65:L65"/>
    <mergeCell ref="K66:L66"/>
    <mergeCell ref="K67:L67"/>
    <mergeCell ref="K68:L68"/>
    <mergeCell ref="K69:L69"/>
    <mergeCell ref="K70:L70"/>
    <mergeCell ref="K71:L71"/>
    <mergeCell ref="K87:L87"/>
    <mergeCell ref="K83:L83"/>
    <mergeCell ref="I259:J259"/>
    <mergeCell ref="I260:J260"/>
    <mergeCell ref="I283:J283"/>
    <mergeCell ref="I263:J263"/>
    <mergeCell ref="I264:J264"/>
    <mergeCell ref="I265:J265"/>
    <mergeCell ref="I266:J266"/>
    <mergeCell ref="I267:J267"/>
    <mergeCell ref="I268:J268"/>
    <mergeCell ref="I276:J276"/>
    <mergeCell ref="K88:L88"/>
    <mergeCell ref="K89:L89"/>
    <mergeCell ref="K108:L108"/>
    <mergeCell ref="K118:L118"/>
    <mergeCell ref="I234:J234"/>
    <mergeCell ref="I257:J257"/>
    <mergeCell ref="K114:L114"/>
    <mergeCell ref="K90:L90"/>
    <mergeCell ref="K91:L91"/>
    <mergeCell ref="K106:L106"/>
    <mergeCell ref="I284:J284"/>
    <mergeCell ref="I282:J282"/>
    <mergeCell ref="I270:J270"/>
    <mergeCell ref="I277:J277"/>
    <mergeCell ref="I278:J278"/>
    <mergeCell ref="I261:J261"/>
    <mergeCell ref="I262:J262"/>
    <mergeCell ref="I281:J281"/>
    <mergeCell ref="I269:J269"/>
    <mergeCell ref="I279:J279"/>
    <mergeCell ref="I254:J254"/>
    <mergeCell ref="I255:J255"/>
    <mergeCell ref="I256:J256"/>
    <mergeCell ref="I233:J233"/>
    <mergeCell ref="I253:J253"/>
    <mergeCell ref="I240:J240"/>
    <mergeCell ref="I243:J243"/>
    <mergeCell ref="I244:J244"/>
    <mergeCell ref="I245:J245"/>
    <mergeCell ref="I248:J248"/>
    <mergeCell ref="I232:J232"/>
    <mergeCell ref="I227:J227"/>
    <mergeCell ref="I203:J203"/>
    <mergeCell ref="I204:J204"/>
    <mergeCell ref="I205:J205"/>
    <mergeCell ref="I206:J206"/>
    <mergeCell ref="I220:J220"/>
    <mergeCell ref="I221:J221"/>
    <mergeCell ref="I219:J219"/>
    <mergeCell ref="I212:J212"/>
    <mergeCell ref="I197:J197"/>
    <mergeCell ref="I198:J198"/>
    <mergeCell ref="I199:J199"/>
    <mergeCell ref="I200:J200"/>
    <mergeCell ref="I201:J201"/>
    <mergeCell ref="I202:J202"/>
    <mergeCell ref="I207:J207"/>
    <mergeCell ref="I208:J208"/>
    <mergeCell ref="I196:J196"/>
    <mergeCell ref="I186:J186"/>
    <mergeCell ref="I187:J187"/>
    <mergeCell ref="I188:J188"/>
    <mergeCell ref="I189:J189"/>
    <mergeCell ref="I194:J194"/>
    <mergeCell ref="I190:J190"/>
    <mergeCell ref="I191:J191"/>
    <mergeCell ref="I192:J192"/>
    <mergeCell ref="I193:J193"/>
    <mergeCell ref="I172:J172"/>
    <mergeCell ref="I176:J176"/>
    <mergeCell ref="I175:J175"/>
    <mergeCell ref="I152:J152"/>
    <mergeCell ref="I153:J153"/>
    <mergeCell ref="I154:J154"/>
    <mergeCell ref="I167:J167"/>
    <mergeCell ref="I159:J159"/>
    <mergeCell ref="I195:J195"/>
    <mergeCell ref="I161:J161"/>
    <mergeCell ref="I162:J162"/>
    <mergeCell ref="I163:J163"/>
    <mergeCell ref="I168:J168"/>
    <mergeCell ref="I164:J164"/>
    <mergeCell ref="I165:J165"/>
    <mergeCell ref="I169:J169"/>
    <mergeCell ref="I170:J170"/>
    <mergeCell ref="I166:J166"/>
    <mergeCell ref="I147:J147"/>
    <mergeCell ref="I148:J148"/>
    <mergeCell ref="I149:J149"/>
    <mergeCell ref="I158:J158"/>
    <mergeCell ref="I157:J157"/>
    <mergeCell ref="I150:J150"/>
    <mergeCell ref="I151:J151"/>
    <mergeCell ref="I85:J85"/>
    <mergeCell ref="I86:J86"/>
    <mergeCell ref="I108:J108"/>
    <mergeCell ref="I118:J118"/>
    <mergeCell ref="I119:J119"/>
    <mergeCell ref="I120:J120"/>
    <mergeCell ref="I114:J114"/>
    <mergeCell ref="I116:J116"/>
    <mergeCell ref="I117:J117"/>
    <mergeCell ref="I115:J115"/>
    <mergeCell ref="I70:J70"/>
    <mergeCell ref="I71:J71"/>
    <mergeCell ref="I72:J72"/>
    <mergeCell ref="I106:J106"/>
    <mergeCell ref="I101:J101"/>
    <mergeCell ref="I102:J102"/>
    <mergeCell ref="I103:J103"/>
    <mergeCell ref="I87:J87"/>
    <mergeCell ref="I88:J88"/>
    <mergeCell ref="I89:J89"/>
    <mergeCell ref="I64:J64"/>
    <mergeCell ref="I65:J65"/>
    <mergeCell ref="I66:J66"/>
    <mergeCell ref="I67:J67"/>
    <mergeCell ref="I68:J68"/>
    <mergeCell ref="I69:J69"/>
    <mergeCell ref="I83:J83"/>
    <mergeCell ref="I54:J54"/>
    <mergeCell ref="I56:J56"/>
    <mergeCell ref="I57:J57"/>
    <mergeCell ref="I58:J58"/>
    <mergeCell ref="I55:J55"/>
    <mergeCell ref="I59:J59"/>
    <mergeCell ref="I77:J77"/>
    <mergeCell ref="I78:J78"/>
    <mergeCell ref="I76:J76"/>
    <mergeCell ref="G279:H279"/>
    <mergeCell ref="G280:H280"/>
    <mergeCell ref="G281:H281"/>
    <mergeCell ref="G273:H273"/>
    <mergeCell ref="I60:J60"/>
    <mergeCell ref="I61:J61"/>
    <mergeCell ref="I62:J62"/>
    <mergeCell ref="I73:J73"/>
    <mergeCell ref="I74:J74"/>
    <mergeCell ref="I63:J63"/>
    <mergeCell ref="G265:H265"/>
    <mergeCell ref="G266:H266"/>
    <mergeCell ref="G267:H267"/>
    <mergeCell ref="G268:H268"/>
    <mergeCell ref="G282:H282"/>
    <mergeCell ref="G283:H283"/>
    <mergeCell ref="G269:H269"/>
    <mergeCell ref="G270:H270"/>
    <mergeCell ref="G277:H277"/>
    <mergeCell ref="G278:H278"/>
    <mergeCell ref="G257:H257"/>
    <mergeCell ref="G258:H258"/>
    <mergeCell ref="G261:H261"/>
    <mergeCell ref="G262:H262"/>
    <mergeCell ref="G263:H263"/>
    <mergeCell ref="G264:H264"/>
    <mergeCell ref="G259:H259"/>
    <mergeCell ref="G260:H260"/>
    <mergeCell ref="G249:H249"/>
    <mergeCell ref="G250:H250"/>
    <mergeCell ref="G251:H251"/>
    <mergeCell ref="G252:H252"/>
    <mergeCell ref="G253:H253"/>
    <mergeCell ref="G254:H254"/>
    <mergeCell ref="G255:H255"/>
    <mergeCell ref="G256:H256"/>
    <mergeCell ref="G248:H248"/>
    <mergeCell ref="K113:L113"/>
    <mergeCell ref="I247:J247"/>
    <mergeCell ref="I246:J246"/>
    <mergeCell ref="K246:L246"/>
    <mergeCell ref="K247:L247"/>
    <mergeCell ref="I121:J121"/>
    <mergeCell ref="I122:J122"/>
    <mergeCell ref="I127:J127"/>
    <mergeCell ref="I129:J129"/>
    <mergeCell ref="G245:H245"/>
    <mergeCell ref="I113:J113"/>
    <mergeCell ref="I130:J130"/>
    <mergeCell ref="I133:J133"/>
    <mergeCell ref="I134:J134"/>
    <mergeCell ref="I135:J135"/>
    <mergeCell ref="I136:J136"/>
    <mergeCell ref="I137:J137"/>
    <mergeCell ref="G223:H223"/>
    <mergeCell ref="G244:H244"/>
    <mergeCell ref="G235:H235"/>
    <mergeCell ref="G232:H232"/>
    <mergeCell ref="G240:H240"/>
    <mergeCell ref="G229:H229"/>
    <mergeCell ref="G230:H230"/>
    <mergeCell ref="G237:H237"/>
    <mergeCell ref="G238:H238"/>
    <mergeCell ref="G239:H239"/>
    <mergeCell ref="G220:H220"/>
    <mergeCell ref="I180:J180"/>
    <mergeCell ref="G231:H231"/>
    <mergeCell ref="G215:H215"/>
    <mergeCell ref="G227:H227"/>
    <mergeCell ref="G242:H242"/>
    <mergeCell ref="G233:H233"/>
    <mergeCell ref="G234:H234"/>
    <mergeCell ref="G228:H228"/>
    <mergeCell ref="G241:H241"/>
    <mergeCell ref="G207:H207"/>
    <mergeCell ref="G208:H208"/>
    <mergeCell ref="G213:H213"/>
    <mergeCell ref="G214:H214"/>
    <mergeCell ref="G222:H222"/>
    <mergeCell ref="G221:H221"/>
    <mergeCell ref="G217:H217"/>
    <mergeCell ref="G218:H218"/>
    <mergeCell ref="G216:H216"/>
    <mergeCell ref="G219:H219"/>
    <mergeCell ref="G243:H243"/>
    <mergeCell ref="G197:H197"/>
    <mergeCell ref="G198:H198"/>
    <mergeCell ref="G199:H199"/>
    <mergeCell ref="G202:H202"/>
    <mergeCell ref="G203:H203"/>
    <mergeCell ref="G204:H204"/>
    <mergeCell ref="G205:H205"/>
    <mergeCell ref="G209:H209"/>
    <mergeCell ref="G210:H210"/>
    <mergeCell ref="G247:H247"/>
    <mergeCell ref="G246:H246"/>
    <mergeCell ref="G200:H200"/>
    <mergeCell ref="G211:H211"/>
    <mergeCell ref="G206:H206"/>
    <mergeCell ref="G212:H212"/>
    <mergeCell ref="G201:H201"/>
    <mergeCell ref="G224:H224"/>
    <mergeCell ref="G225:H225"/>
    <mergeCell ref="G226:H226"/>
    <mergeCell ref="I138:J138"/>
    <mergeCell ref="I249:J249"/>
    <mergeCell ref="K276:L276"/>
    <mergeCell ref="I273:J273"/>
    <mergeCell ref="I274:J274"/>
    <mergeCell ref="K273:L273"/>
    <mergeCell ref="K274:L274"/>
    <mergeCell ref="I250:J250"/>
    <mergeCell ref="I251:J251"/>
    <mergeCell ref="I252:J252"/>
    <mergeCell ref="G110:H110"/>
    <mergeCell ref="K112:L112"/>
    <mergeCell ref="K229:L229"/>
    <mergeCell ref="I230:J230"/>
    <mergeCell ref="K230:L230"/>
    <mergeCell ref="I231:J231"/>
    <mergeCell ref="I160:J160"/>
    <mergeCell ref="I145:J145"/>
    <mergeCell ref="I228:J228"/>
    <mergeCell ref="I173:J173"/>
    <mergeCell ref="G91:H91"/>
    <mergeCell ref="G98:H98"/>
    <mergeCell ref="G100:H100"/>
    <mergeCell ref="G92:H92"/>
    <mergeCell ref="I107:J107"/>
    <mergeCell ref="G109:H109"/>
    <mergeCell ref="G97:H97"/>
    <mergeCell ref="I97:J97"/>
    <mergeCell ref="I94:J94"/>
    <mergeCell ref="G94:H94"/>
    <mergeCell ref="G176:H176"/>
    <mergeCell ref="I84:J84"/>
    <mergeCell ref="I81:J81"/>
    <mergeCell ref="I82:J82"/>
    <mergeCell ref="K82:L82"/>
    <mergeCell ref="K80:L80"/>
    <mergeCell ref="I80:J80"/>
    <mergeCell ref="G115:H115"/>
    <mergeCell ref="G99:H99"/>
    <mergeCell ref="I112:J112"/>
    <mergeCell ref="G167:H167"/>
    <mergeCell ref="K79:L79"/>
    <mergeCell ref="I79:J79"/>
    <mergeCell ref="G192:H192"/>
    <mergeCell ref="G193:H193"/>
    <mergeCell ref="G187:H187"/>
    <mergeCell ref="G172:H172"/>
    <mergeCell ref="G171:H171"/>
    <mergeCell ref="G169:H169"/>
    <mergeCell ref="G170:H170"/>
    <mergeCell ref="G88:H88"/>
    <mergeCell ref="G175:H175"/>
    <mergeCell ref="G184:H184"/>
    <mergeCell ref="G194:H194"/>
    <mergeCell ref="G112:H112"/>
    <mergeCell ref="G117:H117"/>
    <mergeCell ref="G113:H113"/>
    <mergeCell ref="G188:H188"/>
    <mergeCell ref="G189:H189"/>
    <mergeCell ref="G190:H190"/>
    <mergeCell ref="G82:H82"/>
    <mergeCell ref="G168:H168"/>
    <mergeCell ref="G186:H186"/>
    <mergeCell ref="G78:H78"/>
    <mergeCell ref="G79:H79"/>
    <mergeCell ref="G80:H80"/>
    <mergeCell ref="G111:H111"/>
    <mergeCell ref="G103:H103"/>
    <mergeCell ref="G101:H101"/>
    <mergeCell ref="G102:H102"/>
    <mergeCell ref="G81:H81"/>
    <mergeCell ref="G89:H89"/>
    <mergeCell ref="G90:H90"/>
    <mergeCell ref="G66:H66"/>
    <mergeCell ref="G67:H67"/>
    <mergeCell ref="G69:H69"/>
    <mergeCell ref="G70:H70"/>
    <mergeCell ref="G71:H71"/>
    <mergeCell ref="G72:H72"/>
    <mergeCell ref="G77:H77"/>
    <mergeCell ref="G68:H68"/>
    <mergeCell ref="G61:H61"/>
    <mergeCell ref="G62:H62"/>
    <mergeCell ref="G63:H63"/>
    <mergeCell ref="G64:H64"/>
    <mergeCell ref="G65:H65"/>
    <mergeCell ref="I307:J307"/>
    <mergeCell ref="K307:L307"/>
    <mergeCell ref="I304:J304"/>
    <mergeCell ref="K304:L304"/>
    <mergeCell ref="I305:J305"/>
    <mergeCell ref="K305:L305"/>
    <mergeCell ref="I306:J306"/>
    <mergeCell ref="K306:L306"/>
    <mergeCell ref="K303:L303"/>
    <mergeCell ref="G301:H301"/>
    <mergeCell ref="G302:H302"/>
    <mergeCell ref="I302:J302"/>
    <mergeCell ref="I301:J301"/>
    <mergeCell ref="K301:L301"/>
    <mergeCell ref="K302:L302"/>
    <mergeCell ref="A301:F301"/>
    <mergeCell ref="A302:F302"/>
    <mergeCell ref="A303:F303"/>
    <mergeCell ref="G299:H299"/>
    <mergeCell ref="I299:J299"/>
    <mergeCell ref="K299:L299"/>
    <mergeCell ref="I300:J300"/>
    <mergeCell ref="K300:L300"/>
    <mergeCell ref="G300:H300"/>
    <mergeCell ref="I303:J303"/>
    <mergeCell ref="G307:H307"/>
    <mergeCell ref="G306:H306"/>
    <mergeCell ref="G303:H303"/>
    <mergeCell ref="A305:F305"/>
    <mergeCell ref="A306:F306"/>
    <mergeCell ref="G304:H304"/>
    <mergeCell ref="G305:H305"/>
    <mergeCell ref="A307:F307"/>
    <mergeCell ref="A304:F304"/>
    <mergeCell ref="A299:F299"/>
    <mergeCell ref="A300:F300"/>
    <mergeCell ref="K291:L291"/>
    <mergeCell ref="A291:F291"/>
    <mergeCell ref="G291:H291"/>
    <mergeCell ref="G293:H293"/>
    <mergeCell ref="K298:L298"/>
    <mergeCell ref="I292:J292"/>
    <mergeCell ref="I293:J293"/>
    <mergeCell ref="I294:J294"/>
    <mergeCell ref="K64:L64"/>
    <mergeCell ref="K62:L62"/>
    <mergeCell ref="K63:L63"/>
    <mergeCell ref="K60:L60"/>
    <mergeCell ref="K55:L55"/>
    <mergeCell ref="K59:L59"/>
    <mergeCell ref="K57:L57"/>
    <mergeCell ref="K58:L58"/>
    <mergeCell ref="K61:L61"/>
    <mergeCell ref="K54:L54"/>
    <mergeCell ref="K50:L50"/>
    <mergeCell ref="K51:L51"/>
    <mergeCell ref="K52:L52"/>
    <mergeCell ref="K53:L53"/>
    <mergeCell ref="K56:L56"/>
    <mergeCell ref="G59:H59"/>
    <mergeCell ref="G54:H54"/>
    <mergeCell ref="G56:H56"/>
    <mergeCell ref="G57:H57"/>
    <mergeCell ref="G58:H58"/>
    <mergeCell ref="I50:J50"/>
    <mergeCell ref="I51:J51"/>
    <mergeCell ref="I52:J52"/>
    <mergeCell ref="G53:H53"/>
    <mergeCell ref="I53:J53"/>
    <mergeCell ref="A6:L6"/>
    <mergeCell ref="A13:F14"/>
    <mergeCell ref="A7:L7"/>
    <mergeCell ref="A50:F50"/>
    <mergeCell ref="A51:F51"/>
    <mergeCell ref="G50:H50"/>
    <mergeCell ref="G51:H51"/>
    <mergeCell ref="K47:L47"/>
    <mergeCell ref="I46:J46"/>
    <mergeCell ref="K46:L46"/>
    <mergeCell ref="G1:L1"/>
    <mergeCell ref="G13:H14"/>
    <mergeCell ref="I13:L13"/>
    <mergeCell ref="G5:L5"/>
    <mergeCell ref="G3:L3"/>
    <mergeCell ref="G4:L4"/>
    <mergeCell ref="K12:L12"/>
    <mergeCell ref="A8:L9"/>
    <mergeCell ref="A10:L10"/>
    <mergeCell ref="K14:L14"/>
    <mergeCell ref="K45:L45"/>
    <mergeCell ref="A48:F48"/>
    <mergeCell ref="G48:H48"/>
    <mergeCell ref="I48:J48"/>
    <mergeCell ref="K48:L48"/>
    <mergeCell ref="K43:L43"/>
    <mergeCell ref="A44:F44"/>
    <mergeCell ref="A47:F47"/>
    <mergeCell ref="G47:H47"/>
    <mergeCell ref="I47:J47"/>
    <mergeCell ref="I44:J44"/>
    <mergeCell ref="K44:L44"/>
    <mergeCell ref="A46:F46"/>
    <mergeCell ref="G46:H46"/>
    <mergeCell ref="G43:H43"/>
    <mergeCell ref="I43:J43"/>
    <mergeCell ref="A45:F45"/>
    <mergeCell ref="A43:F43"/>
    <mergeCell ref="G45:H45"/>
    <mergeCell ref="I45:J45"/>
    <mergeCell ref="A32:F32"/>
    <mergeCell ref="A35:F35"/>
    <mergeCell ref="A36:F36"/>
    <mergeCell ref="A37:F37"/>
    <mergeCell ref="G36:H36"/>
    <mergeCell ref="G44:H44"/>
    <mergeCell ref="A38:F38"/>
    <mergeCell ref="A39:F39"/>
    <mergeCell ref="A33:F33"/>
    <mergeCell ref="G32:H32"/>
    <mergeCell ref="K40:L40"/>
    <mergeCell ref="I36:J36"/>
    <mergeCell ref="I37:J37"/>
    <mergeCell ref="I38:J38"/>
    <mergeCell ref="I39:J39"/>
    <mergeCell ref="G40:H40"/>
    <mergeCell ref="G37:H37"/>
    <mergeCell ref="K39:L39"/>
    <mergeCell ref="K37:L37"/>
    <mergeCell ref="K38:L38"/>
    <mergeCell ref="K41:L41"/>
    <mergeCell ref="K42:L42"/>
    <mergeCell ref="I40:J40"/>
    <mergeCell ref="A41:F41"/>
    <mergeCell ref="A42:F42"/>
    <mergeCell ref="A40:F40"/>
    <mergeCell ref="G41:H41"/>
    <mergeCell ref="G42:H42"/>
    <mergeCell ref="I41:J41"/>
    <mergeCell ref="I42:J42"/>
    <mergeCell ref="K30:L30"/>
    <mergeCell ref="K31:L31"/>
    <mergeCell ref="K33:L33"/>
    <mergeCell ref="K32:L32"/>
    <mergeCell ref="K35:L35"/>
    <mergeCell ref="K36:L36"/>
    <mergeCell ref="K20:L20"/>
    <mergeCell ref="K21:L21"/>
    <mergeCell ref="I29:J29"/>
    <mergeCell ref="K22:L22"/>
    <mergeCell ref="K23:L23"/>
    <mergeCell ref="K28:L28"/>
    <mergeCell ref="K24:L24"/>
    <mergeCell ref="K29:L29"/>
    <mergeCell ref="I21:J21"/>
    <mergeCell ref="K25:L25"/>
    <mergeCell ref="I22:J22"/>
    <mergeCell ref="I23:J23"/>
    <mergeCell ref="I28:J28"/>
    <mergeCell ref="I24:J24"/>
    <mergeCell ref="I30:J30"/>
    <mergeCell ref="I31:J31"/>
    <mergeCell ref="I25:J25"/>
    <mergeCell ref="G25:H25"/>
    <mergeCell ref="G26:H26"/>
    <mergeCell ref="G27:H27"/>
    <mergeCell ref="I33:J33"/>
    <mergeCell ref="I32:J32"/>
    <mergeCell ref="I35:J35"/>
    <mergeCell ref="A30:F30"/>
    <mergeCell ref="A31:F31"/>
    <mergeCell ref="A24:F24"/>
    <mergeCell ref="A22:F22"/>
    <mergeCell ref="A23:F23"/>
    <mergeCell ref="A28:F28"/>
    <mergeCell ref="A25:F25"/>
    <mergeCell ref="A19:F19"/>
    <mergeCell ref="G17:H17"/>
    <mergeCell ref="I17:J17"/>
    <mergeCell ref="I18:J18"/>
    <mergeCell ref="A21:F21"/>
    <mergeCell ref="A29:F29"/>
    <mergeCell ref="G22:H22"/>
    <mergeCell ref="G23:H23"/>
    <mergeCell ref="G28:H28"/>
    <mergeCell ref="G24:H24"/>
    <mergeCell ref="K15:L15"/>
    <mergeCell ref="A16:F16"/>
    <mergeCell ref="A15:F15"/>
    <mergeCell ref="G15:H15"/>
    <mergeCell ref="K16:L16"/>
    <mergeCell ref="A20:F20"/>
    <mergeCell ref="G20:H20"/>
    <mergeCell ref="I20:J20"/>
    <mergeCell ref="A17:F17"/>
    <mergeCell ref="A18:F18"/>
    <mergeCell ref="I14:J14"/>
    <mergeCell ref="G16:H16"/>
    <mergeCell ref="G18:H18"/>
    <mergeCell ref="G19:H19"/>
    <mergeCell ref="I19:J19"/>
    <mergeCell ref="K19:L19"/>
    <mergeCell ref="K17:L17"/>
    <mergeCell ref="K18:L18"/>
    <mergeCell ref="I15:J15"/>
    <mergeCell ref="I16:J16"/>
    <mergeCell ref="G21:H21"/>
    <mergeCell ref="G39:H39"/>
    <mergeCell ref="I27:J27"/>
    <mergeCell ref="G38:H38"/>
    <mergeCell ref="G29:H29"/>
    <mergeCell ref="G35:H35"/>
    <mergeCell ref="I26:J26"/>
    <mergeCell ref="G30:H30"/>
    <mergeCell ref="G31:H31"/>
    <mergeCell ref="G33:H33"/>
    <mergeCell ref="K26:L26"/>
    <mergeCell ref="A26:F26"/>
    <mergeCell ref="G297:H297"/>
    <mergeCell ref="K292:L292"/>
    <mergeCell ref="K293:L293"/>
    <mergeCell ref="K294:L294"/>
    <mergeCell ref="K295:L295"/>
    <mergeCell ref="G49:H49"/>
    <mergeCell ref="I49:J49"/>
    <mergeCell ref="I295:J295"/>
    <mergeCell ref="I296:J296"/>
    <mergeCell ref="I297:J297"/>
    <mergeCell ref="K296:L296"/>
    <mergeCell ref="A49:F49"/>
    <mergeCell ref="K297:L297"/>
    <mergeCell ref="K49:L49"/>
    <mergeCell ref="G60:H60"/>
    <mergeCell ref="G52:H52"/>
    <mergeCell ref="G55:H55"/>
    <mergeCell ref="G151:H151"/>
    <mergeCell ref="G119:H119"/>
    <mergeCell ref="G120:H120"/>
    <mergeCell ref="G121:H121"/>
    <mergeCell ref="G122:H122"/>
    <mergeCell ref="G127:H127"/>
    <mergeCell ref="G129:H129"/>
    <mergeCell ref="G123:H123"/>
    <mergeCell ref="G126:H126"/>
    <mergeCell ref="G275:H275"/>
    <mergeCell ref="G276:H276"/>
    <mergeCell ref="G153:H153"/>
    <mergeCell ref="G154:H154"/>
    <mergeCell ref="G195:H195"/>
    <mergeCell ref="G196:H196"/>
    <mergeCell ref="G274:H274"/>
    <mergeCell ref="G160:H160"/>
    <mergeCell ref="G236:H236"/>
    <mergeCell ref="G173:H173"/>
    <mergeCell ref="G83:H83"/>
    <mergeCell ref="G87:H87"/>
    <mergeCell ref="G108:H108"/>
    <mergeCell ref="G118:H118"/>
    <mergeCell ref="G107:H107"/>
    <mergeCell ref="G116:H116"/>
    <mergeCell ref="G104:H104"/>
    <mergeCell ref="G105:H105"/>
    <mergeCell ref="G84:H84"/>
    <mergeCell ref="G85:H85"/>
    <mergeCell ref="G191:H191"/>
    <mergeCell ref="G174:H174"/>
    <mergeCell ref="I174:J174"/>
    <mergeCell ref="G177:H177"/>
    <mergeCell ref="I177:J177"/>
    <mergeCell ref="I123:J123"/>
    <mergeCell ref="G158:H158"/>
    <mergeCell ref="G159:H159"/>
    <mergeCell ref="G141:H141"/>
    <mergeCell ref="G142:H142"/>
    <mergeCell ref="I90:J90"/>
    <mergeCell ref="I91:J91"/>
    <mergeCell ref="I104:J104"/>
    <mergeCell ref="I105:J105"/>
    <mergeCell ref="I111:J111"/>
    <mergeCell ref="K109:L109"/>
    <mergeCell ref="K110:L110"/>
    <mergeCell ref="I109:J109"/>
    <mergeCell ref="K111:L111"/>
    <mergeCell ref="I110:J110"/>
    <mergeCell ref="G73:H73"/>
    <mergeCell ref="G74:H74"/>
    <mergeCell ref="G76:H76"/>
    <mergeCell ref="G75:H75"/>
    <mergeCell ref="K74:L74"/>
    <mergeCell ref="K73:L73"/>
    <mergeCell ref="K75:L75"/>
    <mergeCell ref="K228:L228"/>
    <mergeCell ref="I229:J229"/>
    <mergeCell ref="G86:H86"/>
    <mergeCell ref="G138:H138"/>
    <mergeCell ref="G134:H134"/>
    <mergeCell ref="G135:H135"/>
    <mergeCell ref="G136:H136"/>
    <mergeCell ref="G137:H137"/>
    <mergeCell ref="G106:H106"/>
    <mergeCell ref="K123:L123"/>
    <mergeCell ref="K280:L280"/>
    <mergeCell ref="I235:J235"/>
    <mergeCell ref="K235:L235"/>
    <mergeCell ref="I241:J241"/>
    <mergeCell ref="K241:L241"/>
    <mergeCell ref="I275:J275"/>
    <mergeCell ref="K275:L275"/>
    <mergeCell ref="I236:J236"/>
    <mergeCell ref="I242:J242"/>
    <mergeCell ref="I258:J258"/>
    <mergeCell ref="G164:H164"/>
    <mergeCell ref="G139:H139"/>
    <mergeCell ref="G140:H140"/>
    <mergeCell ref="G144:H144"/>
    <mergeCell ref="G146:H146"/>
    <mergeCell ref="G152:H152"/>
    <mergeCell ref="G133:H133"/>
    <mergeCell ref="G130:H130"/>
    <mergeCell ref="G150:H150"/>
    <mergeCell ref="G162:H162"/>
    <mergeCell ref="G163:H163"/>
    <mergeCell ref="G149:H149"/>
    <mergeCell ref="G143:H143"/>
    <mergeCell ref="G147:H147"/>
    <mergeCell ref="G148:H148"/>
    <mergeCell ref="G145:H145"/>
    <mergeCell ref="G166:H166"/>
    <mergeCell ref="G124:H124"/>
    <mergeCell ref="I124:J124"/>
    <mergeCell ref="I143:J143"/>
    <mergeCell ref="I144:J144"/>
    <mergeCell ref="G125:H125"/>
    <mergeCell ref="I125:J125"/>
    <mergeCell ref="G165:H165"/>
    <mergeCell ref="G157:H157"/>
    <mergeCell ref="G161:H161"/>
    <mergeCell ref="K171:L171"/>
    <mergeCell ref="K173:L173"/>
    <mergeCell ref="I142:J142"/>
    <mergeCell ref="I141:J141"/>
    <mergeCell ref="I139:J139"/>
    <mergeCell ref="I140:J140"/>
    <mergeCell ref="K172:L172"/>
    <mergeCell ref="K142:L142"/>
    <mergeCell ref="K139:L139"/>
    <mergeCell ref="I146:J146"/>
    <mergeCell ref="K164:L164"/>
    <mergeCell ref="K163:L163"/>
    <mergeCell ref="K162:L162"/>
    <mergeCell ref="K27:L27"/>
    <mergeCell ref="G181:H181"/>
    <mergeCell ref="I181:J181"/>
    <mergeCell ref="K181:L181"/>
    <mergeCell ref="G128:H128"/>
    <mergeCell ref="I128:J128"/>
    <mergeCell ref="I171:J171"/>
    <mergeCell ref="I179:J179"/>
    <mergeCell ref="I126:J126"/>
    <mergeCell ref="K179:L179"/>
    <mergeCell ref="G180:H180"/>
    <mergeCell ref="G114:H114"/>
    <mergeCell ref="K124:L124"/>
    <mergeCell ref="G178:H178"/>
    <mergeCell ref="I178:J178"/>
    <mergeCell ref="K178:L178"/>
    <mergeCell ref="K160:L160"/>
    <mergeCell ref="K126:L126"/>
    <mergeCell ref="G185:H185"/>
    <mergeCell ref="I183:J183"/>
    <mergeCell ref="G182:H182"/>
    <mergeCell ref="I182:J182"/>
    <mergeCell ref="I184:J184"/>
    <mergeCell ref="K182:L182"/>
    <mergeCell ref="G183:H183"/>
    <mergeCell ref="I185:J185"/>
    <mergeCell ref="G179:H179"/>
  </mergeCells>
  <printOptions/>
  <pageMargins left="0.6692913385826772" right="0" top="0.4330708661417323" bottom="0.1968503937007874" header="0.1968503937007874" footer="0.15748031496062992"/>
  <pageSetup horizontalDpi="600" verticalDpi="6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="75" zoomScaleNormal="75" zoomScaleSheetLayoutView="75" zoomScalePageLayoutView="0" workbookViewId="0" topLeftCell="A1">
      <selection activeCell="G22" sqref="G22"/>
    </sheetView>
  </sheetViews>
  <sheetFormatPr defaultColWidth="9.140625" defaultRowHeight="12.75"/>
  <cols>
    <col min="1" max="1" width="31.8515625" style="3" customWidth="1"/>
    <col min="2" max="2" width="11.8515625" style="3" hidden="1" customWidth="1"/>
    <col min="3" max="3" width="7.7109375" style="3" customWidth="1"/>
    <col min="4" max="4" width="8.28125" style="3" customWidth="1"/>
    <col min="5" max="5" width="6.140625" style="3" customWidth="1"/>
    <col min="6" max="6" width="11.140625" style="3" customWidth="1"/>
    <col min="7" max="7" width="9.57421875" style="3" customWidth="1"/>
    <col min="8" max="8" width="6.57421875" style="3" customWidth="1"/>
    <col min="9" max="9" width="12.7109375" style="3" customWidth="1"/>
    <col min="10" max="10" width="8.8515625" style="3" customWidth="1"/>
    <col min="11" max="11" width="11.28125" style="3" customWidth="1"/>
    <col min="12" max="12" width="13.8515625" style="0" customWidth="1"/>
    <col min="13" max="14" width="9.140625" style="0" customWidth="1"/>
  </cols>
  <sheetData>
    <row r="1" spans="1:11" ht="16.5">
      <c r="A1" s="2"/>
      <c r="B1" s="2"/>
      <c r="F1" s="149"/>
      <c r="G1" s="149"/>
      <c r="H1" s="149"/>
      <c r="I1" s="149"/>
      <c r="J1" s="149"/>
      <c r="K1" s="149"/>
    </row>
    <row r="2" spans="1:11" ht="16.5">
      <c r="A2" s="2"/>
      <c r="B2" s="2"/>
      <c r="F2" s="149"/>
      <c r="G2" s="149"/>
      <c r="H2" s="149"/>
      <c r="I2" s="149"/>
      <c r="J2" s="149"/>
      <c r="K2" s="149"/>
    </row>
    <row r="3" spans="1:11" ht="17.25" customHeight="1">
      <c r="A3" s="2"/>
      <c r="B3" s="2"/>
      <c r="F3" s="149"/>
      <c r="G3" s="149"/>
      <c r="H3" s="149"/>
      <c r="I3" s="149"/>
      <c r="J3" s="149"/>
      <c r="K3" s="149"/>
    </row>
    <row r="4" spans="1:11" ht="17.25" customHeight="1">
      <c r="A4" s="2"/>
      <c r="B4" s="2"/>
      <c r="F4" s="149"/>
      <c r="G4" s="149"/>
      <c r="H4" s="149"/>
      <c r="I4" s="149"/>
      <c r="J4" s="149"/>
      <c r="K4" s="149"/>
    </row>
    <row r="5" spans="1:11" ht="16.5">
      <c r="A5" s="2"/>
      <c r="B5" s="2"/>
      <c r="C5" s="2"/>
      <c r="D5" s="2"/>
      <c r="E5" s="2"/>
      <c r="F5" s="149"/>
      <c r="G5" s="149"/>
      <c r="H5" s="149"/>
      <c r="I5" s="149"/>
      <c r="J5" s="149"/>
      <c r="K5" s="149"/>
    </row>
    <row r="6" spans="1:11" ht="16.5">
      <c r="A6" s="149" t="s">
        <v>210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1" ht="16.5" customHeight="1">
      <c r="A7" s="158" t="s">
        <v>215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</row>
    <row r="8" spans="1:11" ht="14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1" ht="16.5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16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6.5">
      <c r="A11" s="2"/>
      <c r="B11" s="2"/>
      <c r="C11" s="2"/>
      <c r="D11" s="2"/>
      <c r="E11" s="2"/>
      <c r="F11" s="2"/>
      <c r="G11" s="2"/>
      <c r="H11" s="2"/>
      <c r="I11" s="2"/>
      <c r="J11" s="157" t="s">
        <v>209</v>
      </c>
      <c r="K11" s="157"/>
    </row>
    <row r="12" spans="1:11" ht="34.5" customHeight="1">
      <c r="A12" s="159" t="s">
        <v>64</v>
      </c>
      <c r="B12" s="160"/>
      <c r="C12" s="160"/>
      <c r="D12" s="160"/>
      <c r="E12" s="160"/>
      <c r="F12" s="150" t="s">
        <v>212</v>
      </c>
      <c r="G12" s="151"/>
      <c r="H12" s="154" t="s">
        <v>65</v>
      </c>
      <c r="I12" s="155"/>
      <c r="J12" s="155"/>
      <c r="K12" s="156"/>
    </row>
    <row r="13" spans="1:11" ht="34.5" customHeight="1">
      <c r="A13" s="162"/>
      <c r="B13" s="163"/>
      <c r="C13" s="163"/>
      <c r="D13" s="163"/>
      <c r="E13" s="163"/>
      <c r="F13" s="152"/>
      <c r="G13" s="153"/>
      <c r="H13" s="131" t="s">
        <v>213</v>
      </c>
      <c r="I13" s="132"/>
      <c r="J13" s="131" t="s">
        <v>214</v>
      </c>
      <c r="K13" s="132"/>
    </row>
    <row r="14" spans="1:11" ht="16.5">
      <c r="A14" s="130">
        <v>1</v>
      </c>
      <c r="B14" s="130"/>
      <c r="C14" s="130"/>
      <c r="D14" s="130"/>
      <c r="E14" s="130"/>
      <c r="F14" s="130">
        <v>2</v>
      </c>
      <c r="G14" s="130"/>
      <c r="H14" s="130">
        <v>3</v>
      </c>
      <c r="I14" s="130"/>
      <c r="J14" s="130">
        <v>4</v>
      </c>
      <c r="K14" s="130"/>
    </row>
    <row r="15" spans="1:11" ht="16.5">
      <c r="A15" s="133" t="s">
        <v>211</v>
      </c>
      <c r="B15" s="134"/>
      <c r="C15" s="134"/>
      <c r="D15" s="134"/>
      <c r="E15" s="134"/>
      <c r="F15" s="130"/>
      <c r="G15" s="130"/>
      <c r="H15" s="130"/>
      <c r="I15" s="130"/>
      <c r="J15" s="130"/>
      <c r="K15" s="130"/>
    </row>
    <row r="16" spans="1:11" s="95" customFormat="1" ht="16.5">
      <c r="A16" s="136" t="s">
        <v>73</v>
      </c>
      <c r="B16" s="136"/>
      <c r="C16" s="136"/>
      <c r="D16" s="136"/>
      <c r="E16" s="136"/>
      <c r="F16" s="106">
        <v>1102903578.66</v>
      </c>
      <c r="G16" s="107"/>
      <c r="H16" s="106">
        <v>996005675.21</v>
      </c>
      <c r="I16" s="107"/>
      <c r="J16" s="106">
        <v>823176110.65</v>
      </c>
      <c r="K16" s="107"/>
    </row>
    <row r="17" spans="1:11" s="1" customFormat="1" ht="16.5">
      <c r="A17" s="136" t="s">
        <v>68</v>
      </c>
      <c r="B17" s="136"/>
      <c r="C17" s="136"/>
      <c r="D17" s="136"/>
      <c r="E17" s="136"/>
      <c r="F17" s="106">
        <v>1117647975.66</v>
      </c>
      <c r="G17" s="107"/>
      <c r="H17" s="106">
        <v>1014169858.21</v>
      </c>
      <c r="I17" s="107"/>
      <c r="J17" s="106">
        <v>841368926.65</v>
      </c>
      <c r="K17" s="107"/>
    </row>
    <row r="18" spans="1:11" s="1" customFormat="1" ht="18.75" customHeight="1">
      <c r="A18" s="138" t="s">
        <v>72</v>
      </c>
      <c r="B18" s="139"/>
      <c r="C18" s="139"/>
      <c r="D18" s="139"/>
      <c r="E18" s="139"/>
      <c r="F18" s="106">
        <f>F16-F17</f>
        <v>-14744397</v>
      </c>
      <c r="G18" s="107"/>
      <c r="H18" s="106">
        <f>H16-H17</f>
        <v>-18164183</v>
      </c>
      <c r="I18" s="107"/>
      <c r="J18" s="106">
        <f>J16-J17</f>
        <v>-18192816</v>
      </c>
      <c r="K18" s="107"/>
    </row>
    <row r="19" spans="1:11" ht="15" customHeight="1" hidden="1">
      <c r="A19" s="125" t="s">
        <v>83</v>
      </c>
      <c r="B19" s="126"/>
      <c r="C19" s="126"/>
      <c r="D19" s="126"/>
      <c r="E19" s="126"/>
      <c r="F19" s="129"/>
      <c r="G19" s="129"/>
      <c r="H19" s="129"/>
      <c r="I19" s="129"/>
      <c r="J19" s="129"/>
      <c r="K19" s="129"/>
    </row>
    <row r="20" spans="1:11" ht="0.75" customHeight="1">
      <c r="A20" s="199"/>
      <c r="B20" s="200"/>
      <c r="C20" s="201"/>
      <c r="D20" s="201"/>
      <c r="E20" s="201"/>
      <c r="F20" s="197"/>
      <c r="G20" s="198"/>
      <c r="H20" s="197"/>
      <c r="I20" s="198"/>
      <c r="J20" s="197"/>
      <c r="K20" s="198"/>
    </row>
    <row r="21" spans="1:11" ht="12.75" customHeight="1">
      <c r="A21" s="96"/>
      <c r="B21" s="96"/>
      <c r="C21" s="97"/>
      <c r="D21" s="97"/>
      <c r="E21" s="97"/>
      <c r="F21" s="202"/>
      <c r="G21" s="202"/>
      <c r="H21" s="202"/>
      <c r="I21" s="202"/>
      <c r="J21" s="202"/>
      <c r="K21" s="202"/>
    </row>
    <row r="22" spans="1:11" ht="60.75" customHeight="1">
      <c r="A22" s="195"/>
      <c r="B22" s="195"/>
      <c r="C22" s="195"/>
      <c r="D22" s="195"/>
      <c r="E22" s="195"/>
      <c r="F22" s="100"/>
      <c r="G22" s="100"/>
      <c r="H22" s="100"/>
      <c r="I22" s="196"/>
      <c r="J22" s="196"/>
      <c r="K22" s="196"/>
    </row>
    <row r="23" spans="1:11" ht="12.75" customHeight="1">
      <c r="A23" s="98"/>
      <c r="B23" s="98"/>
      <c r="C23" s="99"/>
      <c r="D23" s="99"/>
      <c r="E23" s="99"/>
      <c r="F23" s="100"/>
      <c r="G23" s="100"/>
      <c r="H23" s="100"/>
      <c r="I23" s="100"/>
      <c r="J23" s="100"/>
      <c r="K23" s="100"/>
    </row>
    <row r="24" spans="1:11" ht="15" customHeight="1">
      <c r="A24" s="204"/>
      <c r="B24" s="204"/>
      <c r="C24" s="204"/>
      <c r="D24" s="204"/>
      <c r="E24" s="204"/>
      <c r="F24" s="203"/>
      <c r="G24" s="203"/>
      <c r="H24" s="203"/>
      <c r="I24" s="203"/>
      <c r="J24" s="203"/>
      <c r="K24" s="203"/>
    </row>
    <row r="25" spans="6:11" ht="12.75">
      <c r="F25" s="44"/>
      <c r="G25" s="44"/>
      <c r="H25" s="44"/>
      <c r="I25" s="44"/>
      <c r="J25" s="44"/>
      <c r="K25" s="44"/>
    </row>
    <row r="26" spans="6:11" ht="12.75">
      <c r="F26" s="44"/>
      <c r="G26" s="44"/>
      <c r="H26" s="44"/>
      <c r="I26" s="44"/>
      <c r="J26" s="44"/>
      <c r="K26" s="44"/>
    </row>
    <row r="27" spans="6:11" ht="12.75">
      <c r="F27" s="44"/>
      <c r="G27" s="44"/>
      <c r="H27" s="44"/>
      <c r="I27" s="44"/>
      <c r="J27" s="44"/>
      <c r="K27" s="44"/>
    </row>
    <row r="28" spans="6:11" ht="12.75">
      <c r="F28" s="44"/>
      <c r="G28" s="44"/>
      <c r="H28" s="44"/>
      <c r="I28" s="44"/>
      <c r="J28" s="44"/>
      <c r="K28" s="44"/>
    </row>
    <row r="29" spans="6:11" ht="12.75">
      <c r="F29" s="44"/>
      <c r="G29" s="44"/>
      <c r="H29" s="44"/>
      <c r="I29" s="44"/>
      <c r="J29" s="44"/>
      <c r="K29" s="44"/>
    </row>
    <row r="30" spans="6:11" ht="12.75">
      <c r="F30" s="44"/>
      <c r="G30" s="44"/>
      <c r="H30" s="44"/>
      <c r="I30" s="44"/>
      <c r="J30" s="44"/>
      <c r="K30" s="44"/>
    </row>
    <row r="31" spans="6:11" ht="12.75">
      <c r="F31" s="44"/>
      <c r="G31" s="44"/>
      <c r="H31" s="44"/>
      <c r="I31" s="44"/>
      <c r="J31" s="44"/>
      <c r="K31" s="44"/>
    </row>
    <row r="32" spans="6:11" ht="12.75">
      <c r="F32" s="44"/>
      <c r="G32" s="44"/>
      <c r="H32" s="44"/>
      <c r="I32" s="44"/>
      <c r="J32" s="44"/>
      <c r="K32" s="44"/>
    </row>
    <row r="33" spans="6:11" ht="12.75">
      <c r="F33" s="44"/>
      <c r="G33" s="44"/>
      <c r="H33" s="44"/>
      <c r="I33" s="44"/>
      <c r="J33" s="44"/>
      <c r="K33" s="44"/>
    </row>
    <row r="34" spans="6:11" ht="12.75">
      <c r="F34" s="44"/>
      <c r="G34" s="44"/>
      <c r="H34" s="44"/>
      <c r="I34" s="44"/>
      <c r="J34" s="44"/>
      <c r="K34" s="44"/>
    </row>
    <row r="35" spans="6:11" ht="12.75">
      <c r="F35" s="44"/>
      <c r="G35" s="44"/>
      <c r="H35" s="44"/>
      <c r="I35" s="44"/>
      <c r="J35" s="44"/>
      <c r="K35" s="44"/>
    </row>
    <row r="36" spans="6:11" ht="12.75">
      <c r="F36" s="44"/>
      <c r="G36" s="44"/>
      <c r="H36" s="44"/>
      <c r="I36" s="44"/>
      <c r="J36" s="44"/>
      <c r="K36" s="44"/>
    </row>
    <row r="37" spans="6:11" ht="12.75">
      <c r="F37" s="44"/>
      <c r="G37" s="44"/>
      <c r="H37" s="44"/>
      <c r="I37" s="44"/>
      <c r="J37" s="44"/>
      <c r="K37" s="44"/>
    </row>
    <row r="38" spans="6:11" ht="12.75">
      <c r="F38" s="44"/>
      <c r="G38" s="44"/>
      <c r="H38" s="44"/>
      <c r="I38" s="44"/>
      <c r="J38" s="44"/>
      <c r="K38" s="44"/>
    </row>
    <row r="39" spans="6:11" ht="12.75">
      <c r="F39" s="44"/>
      <c r="G39" s="44"/>
      <c r="H39" s="44"/>
      <c r="I39" s="44"/>
      <c r="J39" s="44"/>
      <c r="K39" s="44"/>
    </row>
    <row r="40" spans="6:11" ht="12.75">
      <c r="F40" s="44"/>
      <c r="G40" s="44"/>
      <c r="H40" s="44"/>
      <c r="I40" s="44"/>
      <c r="J40" s="44"/>
      <c r="K40" s="44"/>
    </row>
    <row r="41" spans="6:11" ht="12.75">
      <c r="F41" s="44"/>
      <c r="G41" s="44"/>
      <c r="H41" s="44"/>
      <c r="I41" s="44"/>
      <c r="J41" s="44"/>
      <c r="K41" s="44"/>
    </row>
    <row r="42" spans="6:11" ht="12.75">
      <c r="F42" s="44"/>
      <c r="G42" s="44"/>
      <c r="H42" s="44"/>
      <c r="I42" s="44"/>
      <c r="J42" s="44"/>
      <c r="K42" s="44"/>
    </row>
    <row r="43" spans="6:11" ht="12.75">
      <c r="F43" s="44"/>
      <c r="G43" s="44"/>
      <c r="H43" s="44"/>
      <c r="I43" s="44"/>
      <c r="J43" s="44"/>
      <c r="K43" s="44"/>
    </row>
    <row r="44" spans="6:11" ht="12.75">
      <c r="F44" s="44"/>
      <c r="G44" s="44"/>
      <c r="H44" s="44"/>
      <c r="I44" s="44"/>
      <c r="J44" s="44"/>
      <c r="K44" s="44"/>
    </row>
    <row r="45" spans="6:11" ht="12.75">
      <c r="F45" s="44"/>
      <c r="G45" s="44"/>
      <c r="H45" s="44"/>
      <c r="I45" s="44"/>
      <c r="J45" s="44"/>
      <c r="K45" s="44"/>
    </row>
    <row r="46" spans="6:11" ht="12.75">
      <c r="F46" s="44"/>
      <c r="G46" s="44"/>
      <c r="H46" s="44"/>
      <c r="I46" s="44"/>
      <c r="J46" s="44"/>
      <c r="K46" s="44"/>
    </row>
    <row r="47" spans="6:11" ht="12.75">
      <c r="F47" s="44"/>
      <c r="G47" s="44"/>
      <c r="H47" s="44"/>
      <c r="I47" s="44"/>
      <c r="J47" s="44"/>
      <c r="K47" s="44"/>
    </row>
    <row r="48" spans="6:11" ht="12.75">
      <c r="F48" s="44"/>
      <c r="G48" s="44"/>
      <c r="H48" s="44"/>
      <c r="I48" s="44"/>
      <c r="J48" s="44"/>
      <c r="K48" s="44"/>
    </row>
    <row r="49" spans="6:11" ht="12.75">
      <c r="F49" s="44"/>
      <c r="G49" s="44"/>
      <c r="H49" s="44"/>
      <c r="I49" s="44"/>
      <c r="J49" s="44"/>
      <c r="K49" s="44"/>
    </row>
    <row r="50" spans="6:11" ht="12.75">
      <c r="F50" s="44"/>
      <c r="G50" s="44"/>
      <c r="H50" s="44"/>
      <c r="I50" s="44"/>
      <c r="J50" s="44"/>
      <c r="K50" s="44"/>
    </row>
    <row r="51" spans="6:11" ht="12.75">
      <c r="F51" s="44"/>
      <c r="G51" s="44"/>
      <c r="H51" s="44"/>
      <c r="I51" s="44"/>
      <c r="J51" s="44"/>
      <c r="K51" s="44"/>
    </row>
    <row r="52" spans="6:11" ht="12.75">
      <c r="F52" s="44"/>
      <c r="G52" s="44"/>
      <c r="H52" s="44"/>
      <c r="I52" s="44"/>
      <c r="J52" s="44"/>
      <c r="K52" s="44"/>
    </row>
    <row r="53" spans="6:11" ht="12.75">
      <c r="F53" s="44"/>
      <c r="G53" s="44"/>
      <c r="H53" s="44"/>
      <c r="I53" s="44"/>
      <c r="J53" s="44"/>
      <c r="K53" s="44"/>
    </row>
    <row r="54" spans="6:11" ht="12.75">
      <c r="F54" s="44"/>
      <c r="G54" s="44"/>
      <c r="H54" s="44"/>
      <c r="I54" s="44"/>
      <c r="J54" s="44"/>
      <c r="K54" s="44"/>
    </row>
    <row r="55" spans="6:11" ht="12.75">
      <c r="F55" s="44"/>
      <c r="G55" s="44"/>
      <c r="H55" s="44"/>
      <c r="I55" s="44"/>
      <c r="J55" s="44"/>
      <c r="K55" s="44"/>
    </row>
    <row r="56" spans="6:11" ht="12.75">
      <c r="F56" s="44"/>
      <c r="G56" s="44"/>
      <c r="H56" s="44"/>
      <c r="I56" s="44"/>
      <c r="J56" s="44"/>
      <c r="K56" s="44"/>
    </row>
    <row r="57" spans="6:11" ht="12.75">
      <c r="F57" s="44"/>
      <c r="G57" s="44"/>
      <c r="H57" s="44"/>
      <c r="I57" s="44"/>
      <c r="J57" s="44"/>
      <c r="K57" s="44"/>
    </row>
    <row r="58" spans="6:11" ht="12.75">
      <c r="F58" s="44"/>
      <c r="G58" s="44"/>
      <c r="H58" s="44"/>
      <c r="I58" s="44"/>
      <c r="J58" s="44"/>
      <c r="K58" s="44"/>
    </row>
    <row r="59" spans="6:11" ht="12.75">
      <c r="F59" s="44"/>
      <c r="G59" s="44"/>
      <c r="H59" s="44"/>
      <c r="I59" s="44"/>
      <c r="J59" s="44"/>
      <c r="K59" s="44"/>
    </row>
    <row r="60" spans="6:11" ht="12.75">
      <c r="F60" s="44"/>
      <c r="G60" s="44"/>
      <c r="H60" s="44"/>
      <c r="I60" s="44"/>
      <c r="J60" s="44"/>
      <c r="K60" s="44"/>
    </row>
    <row r="61" spans="6:11" ht="12.75">
      <c r="F61" s="44"/>
      <c r="G61" s="44"/>
      <c r="H61" s="44"/>
      <c r="I61" s="44"/>
      <c r="J61" s="44"/>
      <c r="K61" s="44"/>
    </row>
    <row r="62" spans="6:11" ht="12.75">
      <c r="F62" s="44"/>
      <c r="G62" s="44"/>
      <c r="H62" s="44"/>
      <c r="I62" s="44"/>
      <c r="J62" s="44"/>
      <c r="K62" s="44"/>
    </row>
    <row r="63" spans="6:11" ht="12.75">
      <c r="F63" s="44"/>
      <c r="G63" s="44"/>
      <c r="H63" s="44"/>
      <c r="I63" s="44"/>
      <c r="J63" s="44"/>
      <c r="K63" s="44"/>
    </row>
    <row r="64" spans="6:11" ht="12.75">
      <c r="F64" s="44"/>
      <c r="G64" s="44"/>
      <c r="H64" s="44"/>
      <c r="I64" s="44"/>
      <c r="J64" s="44"/>
      <c r="K64" s="44"/>
    </row>
    <row r="65" spans="6:11" ht="12.75">
      <c r="F65" s="44"/>
      <c r="G65" s="44"/>
      <c r="H65" s="44"/>
      <c r="I65" s="44"/>
      <c r="J65" s="44"/>
      <c r="K65" s="44"/>
    </row>
    <row r="66" spans="6:11" ht="12.75">
      <c r="F66" s="44"/>
      <c r="G66" s="44"/>
      <c r="H66" s="44"/>
      <c r="I66" s="44"/>
      <c r="J66" s="44"/>
      <c r="K66" s="44"/>
    </row>
    <row r="67" spans="6:11" ht="12.75">
      <c r="F67" s="44"/>
      <c r="G67" s="44"/>
      <c r="H67" s="44"/>
      <c r="I67" s="44"/>
      <c r="J67" s="44"/>
      <c r="K67" s="44"/>
    </row>
    <row r="68" spans="6:11" ht="12.75">
      <c r="F68" s="44"/>
      <c r="G68" s="44"/>
      <c r="H68" s="44"/>
      <c r="I68" s="44"/>
      <c r="J68" s="44"/>
      <c r="K68" s="44"/>
    </row>
    <row r="69" spans="6:11" ht="12.75">
      <c r="F69" s="44"/>
      <c r="G69" s="44"/>
      <c r="H69" s="44"/>
      <c r="I69" s="44"/>
      <c r="J69" s="44"/>
      <c r="K69" s="44"/>
    </row>
    <row r="70" spans="6:11" ht="12.75">
      <c r="F70" s="44"/>
      <c r="G70" s="44"/>
      <c r="H70" s="44"/>
      <c r="I70" s="44"/>
      <c r="J70" s="44"/>
      <c r="K70" s="44"/>
    </row>
    <row r="71" spans="6:11" ht="12.75">
      <c r="F71" s="44"/>
      <c r="G71" s="44"/>
      <c r="H71" s="44"/>
      <c r="I71" s="44"/>
      <c r="J71" s="44"/>
      <c r="K71" s="44"/>
    </row>
    <row r="72" spans="6:11" ht="12.75">
      <c r="F72" s="44"/>
      <c r="G72" s="44"/>
      <c r="H72" s="44"/>
      <c r="I72" s="44"/>
      <c r="J72" s="44"/>
      <c r="K72" s="44"/>
    </row>
    <row r="73" spans="6:11" ht="12.75">
      <c r="F73" s="44"/>
      <c r="G73" s="44"/>
      <c r="H73" s="44"/>
      <c r="I73" s="44"/>
      <c r="J73" s="44"/>
      <c r="K73" s="44"/>
    </row>
    <row r="74" spans="6:11" ht="12.75">
      <c r="F74" s="44"/>
      <c r="G74" s="44"/>
      <c r="H74" s="44"/>
      <c r="I74" s="44"/>
      <c r="J74" s="44"/>
      <c r="K74" s="44"/>
    </row>
    <row r="75" spans="6:11" ht="12.75">
      <c r="F75" s="44"/>
      <c r="G75" s="44"/>
      <c r="H75" s="44"/>
      <c r="I75" s="44"/>
      <c r="J75" s="44"/>
      <c r="K75" s="44"/>
    </row>
    <row r="76" spans="6:11" ht="12.75">
      <c r="F76" s="44"/>
      <c r="G76" s="44"/>
      <c r="H76" s="44"/>
      <c r="I76" s="44"/>
      <c r="J76" s="44"/>
      <c r="K76" s="44"/>
    </row>
    <row r="77" spans="6:11" ht="12.75">
      <c r="F77" s="44"/>
      <c r="G77" s="44"/>
      <c r="H77" s="44"/>
      <c r="I77" s="44"/>
      <c r="J77" s="44"/>
      <c r="K77" s="44"/>
    </row>
    <row r="78" spans="6:11" ht="12.75">
      <c r="F78" s="44"/>
      <c r="G78" s="44"/>
      <c r="H78" s="44"/>
      <c r="I78" s="44"/>
      <c r="J78" s="44"/>
      <c r="K78" s="44"/>
    </row>
    <row r="79" spans="6:11" ht="12.75">
      <c r="F79" s="44"/>
      <c r="G79" s="44"/>
      <c r="H79" s="44"/>
      <c r="I79" s="44"/>
      <c r="J79" s="44"/>
      <c r="K79" s="44"/>
    </row>
    <row r="80" spans="6:11" ht="12.75">
      <c r="F80" s="44"/>
      <c r="G80" s="44"/>
      <c r="H80" s="44"/>
      <c r="I80" s="44"/>
      <c r="J80" s="44"/>
      <c r="K80" s="44"/>
    </row>
    <row r="81" spans="6:11" ht="12.75">
      <c r="F81" s="44"/>
      <c r="G81" s="44"/>
      <c r="H81" s="44"/>
      <c r="I81" s="44"/>
      <c r="J81" s="44"/>
      <c r="K81" s="44"/>
    </row>
    <row r="82" spans="6:11" ht="12.75">
      <c r="F82" s="44"/>
      <c r="G82" s="44"/>
      <c r="H82" s="44"/>
      <c r="I82" s="44"/>
      <c r="J82" s="44"/>
      <c r="K82" s="44"/>
    </row>
    <row r="83" spans="6:11" ht="12.75">
      <c r="F83" s="44"/>
      <c r="G83" s="44"/>
      <c r="H83" s="44"/>
      <c r="I83" s="44"/>
      <c r="J83" s="44"/>
      <c r="K83" s="44"/>
    </row>
    <row r="84" spans="6:11" ht="12.75">
      <c r="F84" s="44"/>
      <c r="G84" s="44"/>
      <c r="H84" s="44"/>
      <c r="I84" s="44"/>
      <c r="J84" s="44"/>
      <c r="K84" s="44"/>
    </row>
    <row r="85" spans="6:11" ht="12.75">
      <c r="F85" s="44"/>
      <c r="G85" s="44"/>
      <c r="H85" s="44"/>
      <c r="I85" s="44"/>
      <c r="J85" s="44"/>
      <c r="K85" s="44"/>
    </row>
    <row r="86" spans="6:11" ht="12.75">
      <c r="F86" s="44"/>
      <c r="G86" s="44"/>
      <c r="H86" s="44"/>
      <c r="I86" s="44"/>
      <c r="J86" s="44"/>
      <c r="K86" s="44"/>
    </row>
    <row r="87" spans="6:11" ht="12.75">
      <c r="F87" s="44"/>
      <c r="G87" s="44"/>
      <c r="H87" s="44"/>
      <c r="I87" s="44"/>
      <c r="J87" s="44"/>
      <c r="K87" s="44"/>
    </row>
    <row r="88" spans="6:11" ht="12.75">
      <c r="F88" s="44"/>
      <c r="G88" s="44"/>
      <c r="H88" s="44"/>
      <c r="I88" s="44"/>
      <c r="J88" s="44"/>
      <c r="K88" s="44"/>
    </row>
    <row r="89" spans="6:11" ht="12.75">
      <c r="F89" s="44"/>
      <c r="G89" s="44"/>
      <c r="H89" s="44"/>
      <c r="I89" s="44"/>
      <c r="J89" s="44"/>
      <c r="K89" s="44"/>
    </row>
    <row r="90" spans="6:11" ht="12.75">
      <c r="F90" s="44"/>
      <c r="G90" s="44"/>
      <c r="H90" s="44"/>
      <c r="I90" s="44"/>
      <c r="J90" s="44"/>
      <c r="K90" s="44"/>
    </row>
    <row r="91" spans="6:11" ht="12.75">
      <c r="F91" s="44"/>
      <c r="G91" s="44"/>
      <c r="H91" s="44"/>
      <c r="I91" s="44"/>
      <c r="J91" s="44"/>
      <c r="K91" s="44"/>
    </row>
    <row r="92" spans="6:11" ht="12.75">
      <c r="F92" s="44"/>
      <c r="G92" s="44"/>
      <c r="H92" s="44"/>
      <c r="I92" s="44"/>
      <c r="J92" s="44"/>
      <c r="K92" s="44"/>
    </row>
    <row r="93" spans="6:11" ht="12.75">
      <c r="F93" s="44"/>
      <c r="G93" s="44"/>
      <c r="H93" s="44"/>
      <c r="I93" s="44"/>
      <c r="J93" s="44"/>
      <c r="K93" s="44"/>
    </row>
  </sheetData>
  <sheetProtection/>
  <mergeCells count="51">
    <mergeCell ref="A18:E18"/>
    <mergeCell ref="H14:I14"/>
    <mergeCell ref="H21:I21"/>
    <mergeCell ref="F21:G21"/>
    <mergeCell ref="A14:E14"/>
    <mergeCell ref="F14:G14"/>
    <mergeCell ref="H19:I19"/>
    <mergeCell ref="F3:K3"/>
    <mergeCell ref="F4:K4"/>
    <mergeCell ref="A24:E24"/>
    <mergeCell ref="A19:E19"/>
    <mergeCell ref="J11:K11"/>
    <mergeCell ref="A6:K6"/>
    <mergeCell ref="A15:E15"/>
    <mergeCell ref="A12:E13"/>
    <mergeCell ref="J24:K24"/>
    <mergeCell ref="J18:K18"/>
    <mergeCell ref="A9:K9"/>
    <mergeCell ref="A16:E16"/>
    <mergeCell ref="J15:K15"/>
    <mergeCell ref="F15:G15"/>
    <mergeCell ref="H16:I16"/>
    <mergeCell ref="J14:K14"/>
    <mergeCell ref="F1:K1"/>
    <mergeCell ref="F12:G13"/>
    <mergeCell ref="H12:K12"/>
    <mergeCell ref="F5:K5"/>
    <mergeCell ref="F2:K2"/>
    <mergeCell ref="F17:G17"/>
    <mergeCell ref="J13:K13"/>
    <mergeCell ref="H13:I13"/>
    <mergeCell ref="J16:K16"/>
    <mergeCell ref="A7:K8"/>
    <mergeCell ref="F24:G24"/>
    <mergeCell ref="F18:G18"/>
    <mergeCell ref="F19:G19"/>
    <mergeCell ref="H18:I18"/>
    <mergeCell ref="H17:I17"/>
    <mergeCell ref="H24:I24"/>
    <mergeCell ref="F20:G20"/>
    <mergeCell ref="H20:I20"/>
    <mergeCell ref="A22:E22"/>
    <mergeCell ref="I22:K22"/>
    <mergeCell ref="H15:I15"/>
    <mergeCell ref="J20:K20"/>
    <mergeCell ref="A20:E20"/>
    <mergeCell ref="J19:K19"/>
    <mergeCell ref="F16:G16"/>
    <mergeCell ref="J17:K17"/>
    <mergeCell ref="J21:K21"/>
    <mergeCell ref="A17:E17"/>
  </mergeCells>
  <printOptions/>
  <pageMargins left="0.6692913385826772" right="0" top="0.4330708661417323" bottom="0.1968503937007874" header="0.1968503937007874" footer="0.15748031496062992"/>
  <pageSetup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server0</dc:creator>
  <cp:keywords/>
  <dc:description/>
  <cp:lastModifiedBy>104</cp:lastModifiedBy>
  <cp:lastPrinted>2023-11-21T00:42:14Z</cp:lastPrinted>
  <dcterms:created xsi:type="dcterms:W3CDTF">1996-10-14T23:33:28Z</dcterms:created>
  <dcterms:modified xsi:type="dcterms:W3CDTF">2023-11-21T00:51:04Z</dcterms:modified>
  <cp:category/>
  <cp:version/>
  <cp:contentType/>
  <cp:contentStatus/>
</cp:coreProperties>
</file>